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hidePivotFieldList="1"/>
  <bookViews>
    <workbookView windowWidth="28800" windowHeight="12390" tabRatio="889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<sst xmlns="http://schemas.openxmlformats.org/spreadsheetml/2006/main" count="34" uniqueCount="30">
  <si>
    <t>表一</t>
  </si>
  <si>
    <r>
      <rPr>
        <u/>
        <sz val="16"/>
        <rFont val="宋体"/>
        <charset val="134"/>
      </rPr>
      <t>2023年4</t>
    </r>
    <r>
      <rPr>
        <sz val="16"/>
        <rFont val="宋体"/>
        <charset val="134"/>
      </rPr>
      <t>月份80周岁以上高龄老年人生活补贴发放情况汇总表</t>
    </r>
  </si>
  <si>
    <t xml:space="preserve"> 填表单位（盖章)：三江侗族自治县民政局                                                填表日期：2023年4月13日</t>
  </si>
  <si>
    <t>乡（镇 ） 名  称</t>
  </si>
  <si>
    <t>本月在册人数及发放金额</t>
  </si>
  <si>
    <t>备注</t>
  </si>
  <si>
    <t>80-89周岁</t>
  </si>
  <si>
    <t>90-99周岁</t>
  </si>
  <si>
    <t>100周岁以上</t>
  </si>
  <si>
    <t>合计</t>
  </si>
  <si>
    <t>人数</t>
  </si>
  <si>
    <t>发放金额 (50元/人）</t>
  </si>
  <si>
    <t>发放金额(100元/人）</t>
  </si>
  <si>
    <t>发放金额(300元/人）</t>
  </si>
  <si>
    <t>发放金额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</si>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</sst>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6" fillId="0" borderId="5" xfId="0" applyFont="1" applyFill="1" applyBorder="1" applyAlignme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</cellXfs>
  <cellStyles count="1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10 3" xfId="50"/>
    <cellStyle name="常规 10 10 2 2" xfId="51"/>
    <cellStyle name="常规 13 2" xfId="52"/>
    <cellStyle name="常规 10 12 2" xfId="53"/>
    <cellStyle name="常规 31 2" xfId="54"/>
    <cellStyle name="常规 26 2" xfId="55"/>
    <cellStyle name="常规 6" xfId="56"/>
    <cellStyle name="常规 10 11" xfId="57"/>
    <cellStyle name="常规 40 2 2" xfId="58"/>
    <cellStyle name="常规 31" xfId="59"/>
    <cellStyle name="常规 26" xfId="60"/>
    <cellStyle name="常规 8 2" xfId="61"/>
    <cellStyle name="常规 10 10 2 2 2" xfId="62"/>
    <cellStyle name="60% - 强调文字颜色 4 3 4 2" xfId="63"/>
    <cellStyle name="常规 17 2" xfId="64"/>
    <cellStyle name="常规 10 11 3 2" xfId="65"/>
    <cellStyle name="常规 10" xfId="66"/>
    <cellStyle name="常规 16 2" xfId="67"/>
    <cellStyle name="常规 21 2" xfId="68"/>
    <cellStyle name="常规 10 11 2" xfId="69"/>
    <cellStyle name="常规 10 3 2" xfId="70"/>
    <cellStyle name="常规 10 11 3" xfId="71"/>
    <cellStyle name="常规 10 12" xfId="72"/>
    <cellStyle name="常规 13" xfId="73"/>
    <cellStyle name="常规 10 2 2 2" xfId="74"/>
    <cellStyle name="常规 2 7 2" xfId="75"/>
    <cellStyle name="常规 10 2 2 2 2" xfId="76"/>
    <cellStyle name="常规 10 6" xfId="77"/>
    <cellStyle name="常规 9 2" xfId="78"/>
    <cellStyle name="常规 10 6 2" xfId="79"/>
    <cellStyle name="常规 11" xfId="80"/>
    <cellStyle name="常规 11 2" xfId="81"/>
    <cellStyle name="常规 14" xfId="82"/>
    <cellStyle name="常规 2 10 2" xfId="83"/>
    <cellStyle name="常规 14 2" xfId="84"/>
    <cellStyle name="常规 2 10 2 2" xfId="85"/>
    <cellStyle name="常规 15" xfId="86"/>
    <cellStyle name="常规 15 2" xfId="87"/>
    <cellStyle name="常规 15 2 2" xfId="88"/>
    <cellStyle name="常规 15 3" xfId="89"/>
    <cellStyle name="常规 16" xfId="90"/>
    <cellStyle name="常规 21" xfId="91"/>
    <cellStyle name="常规 17" xfId="92"/>
    <cellStyle name="常规 18" xfId="93"/>
    <cellStyle name="常规 2 3 2 2 2 2" xfId="94"/>
    <cellStyle name="常规 23" xfId="95"/>
    <cellStyle name="常规 18 2" xfId="96"/>
    <cellStyle name="常规 23 2" xfId="97"/>
    <cellStyle name="常规 19" xfId="98"/>
    <cellStyle name="常规 2 3 2 2 2 3" xfId="99"/>
    <cellStyle name="常规 2" xfId="100"/>
    <cellStyle name="常规 2 10 2 2 2 2" xfId="101"/>
    <cellStyle name="常规 2 10 2 2 2 2 2" xfId="102"/>
    <cellStyle name="常规 2 2" xfId="103"/>
    <cellStyle name="常规 2 2 2" xfId="104"/>
    <cellStyle name="常规 2 2 2 2" xfId="105"/>
    <cellStyle name="常规 2 2 3" xfId="106"/>
    <cellStyle name="常规 43" xfId="107"/>
    <cellStyle name="常规 2 2 3 4 2 2 2 2" xfId="108"/>
    <cellStyle name="常规 2 2 3 4 2 2 2 2 2" xfId="109"/>
    <cellStyle name="常规 2 3" xfId="110"/>
    <cellStyle name="常规 2 3 2" xfId="111"/>
    <cellStyle name="常规 2 3 2 2" xfId="112"/>
    <cellStyle name="常规 2 3 2 2 2" xfId="113"/>
    <cellStyle name="常规 2 3 2 2 2 3 2" xfId="114"/>
    <cellStyle name="常规 2 3 2 2 3" xfId="115"/>
    <cellStyle name="常规 2 3 2 3" xfId="116"/>
    <cellStyle name="常规 2 3 2 3 2" xfId="117"/>
    <cellStyle name="常规 2 3 2 5" xfId="118"/>
    <cellStyle name="常规 2 3 2 5 2" xfId="119"/>
    <cellStyle name="常规 2 6" xfId="120"/>
    <cellStyle name="常规 2 6 2" xfId="121"/>
    <cellStyle name="常规 2 7" xfId="122"/>
    <cellStyle name="常规 25" xfId="123"/>
    <cellStyle name="常规 30" xfId="124"/>
    <cellStyle name="常规 25 2" xfId="125"/>
    <cellStyle name="常规 30 2" xfId="126"/>
    <cellStyle name="常规 27" xfId="127"/>
    <cellStyle name="常规 32" xfId="128"/>
    <cellStyle name="常规 27 2" xfId="129"/>
    <cellStyle name="常规 32 2" xfId="130"/>
    <cellStyle name="常规 28" xfId="131"/>
    <cellStyle name="常规 28 2" xfId="132"/>
    <cellStyle name="常规 29" xfId="133"/>
    <cellStyle name="常规 29 2" xfId="134"/>
    <cellStyle name="常规 3" xfId="135"/>
    <cellStyle name="常规 3 2" xfId="136"/>
    <cellStyle name="常规 3 2 2 2 2 2 2" xfId="137"/>
    <cellStyle name="常规 3 2 2 2 2 2 2 2" xfId="138"/>
    <cellStyle name="常规 4" xfId="139"/>
    <cellStyle name="常规 4 2" xfId="140"/>
    <cellStyle name="常规 4 4" xfId="141"/>
    <cellStyle name="常规 4 4 2" xfId="142"/>
    <cellStyle name="常规 4 4 3 2" xfId="143"/>
    <cellStyle name="常规 4 4 3 2 2" xfId="144"/>
    <cellStyle name="常规 4 4 3 2 2 2" xfId="145"/>
    <cellStyle name="常规 4 4 3 2 2 2 2" xfId="146"/>
    <cellStyle name="常规 4 4 3 2 2 3" xfId="147"/>
    <cellStyle name="常规 4 4 3 2 3" xfId="148"/>
    <cellStyle name="常规 4 4 3 3" xfId="149"/>
    <cellStyle name="常规 4 4 3 3 2" xfId="150"/>
    <cellStyle name="常规 8" xfId="151"/>
    <cellStyle name="常规 4 5" xfId="152"/>
    <cellStyle name="常规 4 5 2" xfId="153"/>
    <cellStyle name="常规 40" xfId="154"/>
    <cellStyle name="常规 40 2" xfId="155"/>
    <cellStyle name="常规 40 3" xfId="156"/>
    <cellStyle name="常规 41" xfId="157"/>
    <cellStyle name="常规 41 2" xfId="158"/>
    <cellStyle name="常规 43 2" xfId="159"/>
    <cellStyle name="常规 44 2" xfId="160"/>
    <cellStyle name="常规 5" xfId="161"/>
    <cellStyle name="常规 6 2" xfId="162"/>
    <cellStyle name="常规 7" xfId="163"/>
    <cellStyle name="常规 7 2" xfId="164"/>
    <cellStyle name="常规 8 2 2 2 2" xfId="165"/>
    <cellStyle name="常规 8 2 2 2 2 2" xfId="166"/>
    <cellStyle name="常规 8 4" xfId="167"/>
    <cellStyle name="常规 8 4 2" xfId="168"/>
    <cellStyle name="常规 8 6" xfId="169"/>
    <cellStyle name="常规 8 6 2" xfId="170"/>
    <cellStyle name="常规 9" xfId="171"/>
  </cellStyles>
  <tableStyles count="0" defaultTableStyle="TableStyleMedium2" defaultPivotStyle="PivotStyleLight16"/>
  <colors>
    <mruColors>
      <color rgb="00BB313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7"/>
  <sheetViews>
    <sheetView tabSelected="1" workbookViewId="0">
      <selection activeCell="M15" sqref="M15"/>
    </sheetView>
  </sheetViews>
  <sheetFormatPr defaultColWidth="9" defaultRowHeight="13.5"/>
  <cols>
    <col min="1" max="1" width="15" customWidth="1"/>
    <col min="2" max="2" width="10" customWidth="1"/>
    <col min="3" max="3" width="12.625" customWidth="1"/>
    <col min="4" max="4" width="9.125" customWidth="1"/>
    <col min="5" max="5" width="17.125" customWidth="1"/>
    <col min="6" max="6" width="8.75" customWidth="1"/>
    <col min="7" max="7" width="14.125" customWidth="1"/>
    <col min="8" max="8" width="12.25" customWidth="1"/>
    <col min="9" max="9" width="15" customWidth="1"/>
    <col min="10" max="10" width="10" customWidth="1"/>
  </cols>
  <sheetData>
    <row r="1" customFormat="1" ht="18.75" spans="1:10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</row>
    <row r="2" customFormat="1" ht="24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1" ht="17.25" customHeight="1" spans="1:10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</row>
    <row r="4" customFormat="1" ht="20.25" customHeight="1" spans="1:10">
      <c r="A4" s="8" t="s">
        <v>3</v>
      </c>
      <c r="B4" s="9" t="s">
        <v>4</v>
      </c>
      <c r="C4" s="9"/>
      <c r="D4" s="9"/>
      <c r="E4" s="9"/>
      <c r="F4" s="9"/>
      <c r="G4" s="9"/>
      <c r="H4" s="9"/>
      <c r="I4" s="9"/>
      <c r="J4" s="23" t="s">
        <v>5</v>
      </c>
    </row>
    <row r="5" customFormat="1" ht="20.25" customHeight="1" spans="1:10">
      <c r="A5" s="10"/>
      <c r="B5" s="11" t="s">
        <v>6</v>
      </c>
      <c r="C5" s="11"/>
      <c r="D5" s="11" t="s">
        <v>7</v>
      </c>
      <c r="E5" s="11"/>
      <c r="F5" s="11" t="s">
        <v>8</v>
      </c>
      <c r="G5" s="11"/>
      <c r="H5" s="11" t="s">
        <v>9</v>
      </c>
      <c r="I5" s="11"/>
      <c r="J5" s="23"/>
    </row>
    <row r="6" customFormat="1" ht="40.5" customHeight="1" spans="1:10">
      <c r="A6" s="12"/>
      <c r="B6" s="11" t="s">
        <v>10</v>
      </c>
      <c r="C6" s="13" t="s">
        <v>11</v>
      </c>
      <c r="D6" s="11" t="s">
        <v>10</v>
      </c>
      <c r="E6" s="13" t="s">
        <v>12</v>
      </c>
      <c r="F6" s="11" t="s">
        <v>10</v>
      </c>
      <c r="G6" s="13" t="s">
        <v>13</v>
      </c>
      <c r="H6" s="11" t="s">
        <v>10</v>
      </c>
      <c r="I6" s="11" t="s">
        <v>14</v>
      </c>
      <c r="J6" s="23"/>
    </row>
    <row r="7" customFormat="1" ht="15" customHeight="1" spans="1:10">
      <c r="A7" s="14" t="s">
        <v>15</v>
      </c>
      <c r="B7" s="15">
        <v>855</v>
      </c>
      <c r="C7" s="16">
        <f t="shared" ref="C7:C21" si="0">B7*50</f>
        <v>42750</v>
      </c>
      <c r="D7" s="15">
        <v>104</v>
      </c>
      <c r="E7" s="16">
        <f t="shared" ref="E7:E21" si="1">D7*100</f>
        <v>10400</v>
      </c>
      <c r="F7" s="17">
        <v>5</v>
      </c>
      <c r="G7" s="18">
        <f t="shared" ref="G7:G21" si="2">F7*300</f>
        <v>1500</v>
      </c>
      <c r="H7" s="16">
        <f t="shared" ref="H7:H22" si="3">B7+D7+F7</f>
        <v>964</v>
      </c>
      <c r="I7" s="16">
        <f t="shared" ref="I7:I21" si="4">C7+E7+G7</f>
        <v>54650</v>
      </c>
      <c r="J7" s="24"/>
    </row>
    <row r="8" customFormat="1" ht="15" customHeight="1" spans="1:10">
      <c r="A8" s="14" t="s">
        <v>16</v>
      </c>
      <c r="B8" s="15">
        <v>206</v>
      </c>
      <c r="C8" s="16">
        <f t="shared" si="0"/>
        <v>10300</v>
      </c>
      <c r="D8" s="15">
        <v>31</v>
      </c>
      <c r="E8" s="16">
        <f t="shared" si="1"/>
        <v>3100</v>
      </c>
      <c r="F8" s="17"/>
      <c r="G8" s="18">
        <f t="shared" si="2"/>
        <v>0</v>
      </c>
      <c r="H8" s="16">
        <f t="shared" si="3"/>
        <v>237</v>
      </c>
      <c r="I8" s="16">
        <f t="shared" si="4"/>
        <v>13400</v>
      </c>
      <c r="J8" s="24"/>
    </row>
    <row r="9" customFormat="1" ht="15" customHeight="1" spans="1:10">
      <c r="A9" s="14" t="s">
        <v>17</v>
      </c>
      <c r="B9" s="15">
        <v>381</v>
      </c>
      <c r="C9" s="16">
        <f t="shared" si="0"/>
        <v>19050</v>
      </c>
      <c r="D9" s="15">
        <v>50</v>
      </c>
      <c r="E9" s="16">
        <f t="shared" si="1"/>
        <v>5000</v>
      </c>
      <c r="F9" s="17">
        <v>3</v>
      </c>
      <c r="G9" s="18">
        <f t="shared" si="2"/>
        <v>900</v>
      </c>
      <c r="H9" s="16">
        <f t="shared" si="3"/>
        <v>434</v>
      </c>
      <c r="I9" s="16">
        <f t="shared" si="4"/>
        <v>24950</v>
      </c>
      <c r="J9" s="24"/>
    </row>
    <row r="10" customFormat="1" ht="15" customHeight="1" spans="1:10">
      <c r="A10" s="14" t="s">
        <v>18</v>
      </c>
      <c r="B10" s="15">
        <v>499</v>
      </c>
      <c r="C10" s="16">
        <f t="shared" si="0"/>
        <v>24950</v>
      </c>
      <c r="D10" s="15">
        <v>69</v>
      </c>
      <c r="E10" s="16">
        <f t="shared" si="1"/>
        <v>6900</v>
      </c>
      <c r="F10" s="17"/>
      <c r="G10" s="18">
        <f t="shared" si="2"/>
        <v>0</v>
      </c>
      <c r="H10" s="16">
        <f t="shared" si="3"/>
        <v>568</v>
      </c>
      <c r="I10" s="16">
        <f t="shared" si="4"/>
        <v>31850</v>
      </c>
      <c r="J10" s="24"/>
    </row>
    <row r="11" customFormat="1" ht="15" customHeight="1" spans="1:10">
      <c r="A11" s="14" t="s">
        <v>19</v>
      </c>
      <c r="B11" s="15">
        <v>1091</v>
      </c>
      <c r="C11" s="16">
        <f t="shared" si="0"/>
        <v>54550</v>
      </c>
      <c r="D11" s="15">
        <v>131</v>
      </c>
      <c r="E11" s="16">
        <f t="shared" si="1"/>
        <v>13100</v>
      </c>
      <c r="F11" s="17">
        <v>9</v>
      </c>
      <c r="G11" s="18">
        <f t="shared" si="2"/>
        <v>2700</v>
      </c>
      <c r="H11" s="16">
        <f t="shared" si="3"/>
        <v>1231</v>
      </c>
      <c r="I11" s="16">
        <f t="shared" si="4"/>
        <v>70350</v>
      </c>
      <c r="J11" s="24"/>
    </row>
    <row r="12" s="1" customFormat="1" ht="15" customHeight="1" spans="1:10">
      <c r="A12" s="14" t="s">
        <v>20</v>
      </c>
      <c r="B12" s="15">
        <v>643</v>
      </c>
      <c r="C12" s="16">
        <f t="shared" si="0"/>
        <v>32150</v>
      </c>
      <c r="D12" s="15">
        <v>104</v>
      </c>
      <c r="E12" s="16">
        <f t="shared" si="1"/>
        <v>10400</v>
      </c>
      <c r="F12" s="17">
        <v>8</v>
      </c>
      <c r="G12" s="18">
        <f t="shared" si="2"/>
        <v>2400</v>
      </c>
      <c r="H12" s="16">
        <f t="shared" si="3"/>
        <v>755</v>
      </c>
      <c r="I12" s="16">
        <f t="shared" si="4"/>
        <v>44950</v>
      </c>
      <c r="J12" s="25"/>
    </row>
    <row r="13" customFormat="1" ht="15" customHeight="1" spans="1:10">
      <c r="A13" s="14" t="s">
        <v>21</v>
      </c>
      <c r="B13" s="15">
        <v>203</v>
      </c>
      <c r="C13" s="16">
        <f t="shared" si="0"/>
        <v>10150</v>
      </c>
      <c r="D13" s="15">
        <v>23</v>
      </c>
      <c r="E13" s="16">
        <f t="shared" si="1"/>
        <v>2300</v>
      </c>
      <c r="F13" s="17"/>
      <c r="G13" s="18">
        <f t="shared" si="2"/>
        <v>0</v>
      </c>
      <c r="H13" s="16">
        <f t="shared" si="3"/>
        <v>226</v>
      </c>
      <c r="I13" s="16">
        <f t="shared" si="4"/>
        <v>12450</v>
      </c>
      <c r="J13" s="24"/>
    </row>
    <row r="14" customFormat="1" ht="15" customHeight="1" spans="1:10">
      <c r="A14" s="14" t="s">
        <v>22</v>
      </c>
      <c r="B14" s="15">
        <v>1025</v>
      </c>
      <c r="C14" s="16">
        <f t="shared" si="0"/>
        <v>51250</v>
      </c>
      <c r="D14" s="15">
        <v>153</v>
      </c>
      <c r="E14" s="16">
        <f t="shared" si="1"/>
        <v>15300</v>
      </c>
      <c r="F14" s="17">
        <v>2</v>
      </c>
      <c r="G14" s="18">
        <f t="shared" si="2"/>
        <v>600</v>
      </c>
      <c r="H14" s="16">
        <f t="shared" si="3"/>
        <v>1180</v>
      </c>
      <c r="I14" s="16">
        <f t="shared" si="4"/>
        <v>67150</v>
      </c>
      <c r="J14" s="24"/>
    </row>
    <row r="15" customFormat="1" ht="15" customHeight="1" spans="1:10">
      <c r="A15" s="14" t="s">
        <v>23</v>
      </c>
      <c r="B15" s="15">
        <v>232</v>
      </c>
      <c r="C15" s="16">
        <f t="shared" si="0"/>
        <v>11600</v>
      </c>
      <c r="D15" s="15">
        <v>27</v>
      </c>
      <c r="E15" s="16">
        <f t="shared" si="1"/>
        <v>2700</v>
      </c>
      <c r="F15" s="17">
        <v>1</v>
      </c>
      <c r="G15" s="18">
        <f t="shared" si="2"/>
        <v>300</v>
      </c>
      <c r="H15" s="16">
        <f t="shared" si="3"/>
        <v>260</v>
      </c>
      <c r="I15" s="16">
        <f t="shared" si="4"/>
        <v>14600</v>
      </c>
      <c r="J15" s="24"/>
    </row>
    <row r="16" customFormat="1" ht="15" customHeight="1" spans="1:10">
      <c r="A16" s="14" t="s">
        <v>24</v>
      </c>
      <c r="B16" s="15">
        <v>381</v>
      </c>
      <c r="C16" s="16">
        <f t="shared" si="0"/>
        <v>19050</v>
      </c>
      <c r="D16" s="15">
        <v>55</v>
      </c>
      <c r="E16" s="16">
        <f t="shared" si="1"/>
        <v>5500</v>
      </c>
      <c r="F16" s="17">
        <v>4</v>
      </c>
      <c r="G16" s="18">
        <f t="shared" si="2"/>
        <v>1200</v>
      </c>
      <c r="H16" s="16">
        <f t="shared" si="3"/>
        <v>440</v>
      </c>
      <c r="I16" s="16">
        <f t="shared" si="4"/>
        <v>25750</v>
      </c>
      <c r="J16" s="24"/>
    </row>
    <row r="17" customFormat="1" ht="15" customHeight="1" spans="1:10">
      <c r="A17" s="14" t="s">
        <v>25</v>
      </c>
      <c r="B17" s="15">
        <v>686</v>
      </c>
      <c r="C17" s="16">
        <f t="shared" si="0"/>
        <v>34300</v>
      </c>
      <c r="D17" s="15">
        <v>89</v>
      </c>
      <c r="E17" s="16">
        <f t="shared" si="1"/>
        <v>8900</v>
      </c>
      <c r="F17" s="17"/>
      <c r="G17" s="18">
        <f t="shared" si="2"/>
        <v>0</v>
      </c>
      <c r="H17" s="16">
        <f t="shared" si="3"/>
        <v>775</v>
      </c>
      <c r="I17" s="16">
        <f t="shared" si="4"/>
        <v>43200</v>
      </c>
      <c r="J17" s="24"/>
    </row>
    <row r="18" customFormat="1" ht="15" customHeight="1" spans="1:10">
      <c r="A18" s="14" t="s">
        <v>26</v>
      </c>
      <c r="B18" s="15">
        <v>771</v>
      </c>
      <c r="C18" s="16">
        <f t="shared" si="0"/>
        <v>38550</v>
      </c>
      <c r="D18" s="15">
        <v>90</v>
      </c>
      <c r="E18" s="16">
        <f t="shared" si="1"/>
        <v>9000</v>
      </c>
      <c r="F18" s="17">
        <v>2</v>
      </c>
      <c r="G18" s="18">
        <f t="shared" si="2"/>
        <v>600</v>
      </c>
      <c r="H18" s="16">
        <f t="shared" si="3"/>
        <v>863</v>
      </c>
      <c r="I18" s="16">
        <f t="shared" si="4"/>
        <v>48150</v>
      </c>
      <c r="J18" s="24"/>
    </row>
    <row r="19" s="1" customFormat="1" ht="15" customHeight="1" spans="1:10">
      <c r="A19" s="14" t="s">
        <v>27</v>
      </c>
      <c r="B19" s="15">
        <v>295</v>
      </c>
      <c r="C19" s="16">
        <f t="shared" si="0"/>
        <v>14750</v>
      </c>
      <c r="D19" s="15">
        <v>53</v>
      </c>
      <c r="E19" s="16">
        <f t="shared" si="1"/>
        <v>5300</v>
      </c>
      <c r="F19" s="17">
        <v>3</v>
      </c>
      <c r="G19" s="16">
        <f t="shared" si="2"/>
        <v>900</v>
      </c>
      <c r="H19" s="16">
        <f t="shared" si="3"/>
        <v>351</v>
      </c>
      <c r="I19" s="16">
        <f t="shared" si="4"/>
        <v>20950</v>
      </c>
      <c r="J19" s="25"/>
    </row>
    <row r="20" customFormat="1" ht="15" customHeight="1" spans="1:10">
      <c r="A20" s="14" t="s">
        <v>28</v>
      </c>
      <c r="B20" s="15">
        <v>788</v>
      </c>
      <c r="C20" s="16">
        <f t="shared" si="0"/>
        <v>39400</v>
      </c>
      <c r="D20" s="15">
        <v>79</v>
      </c>
      <c r="E20" s="16">
        <f t="shared" si="1"/>
        <v>7900</v>
      </c>
      <c r="F20" s="17">
        <v>2</v>
      </c>
      <c r="G20" s="16">
        <f t="shared" si="2"/>
        <v>600</v>
      </c>
      <c r="H20" s="16">
        <f t="shared" si="3"/>
        <v>869</v>
      </c>
      <c r="I20" s="16">
        <f t="shared" si="4"/>
        <v>47900</v>
      </c>
      <c r="J20" s="24"/>
    </row>
    <row r="21" customFormat="1" ht="15" customHeight="1" spans="1:10">
      <c r="A21" s="14" t="s">
        <v>29</v>
      </c>
      <c r="B21" s="15">
        <v>460</v>
      </c>
      <c r="C21" s="16">
        <f t="shared" si="0"/>
        <v>23000</v>
      </c>
      <c r="D21" s="15">
        <v>90</v>
      </c>
      <c r="E21" s="16">
        <f t="shared" si="1"/>
        <v>9000</v>
      </c>
      <c r="F21" s="17">
        <v>3</v>
      </c>
      <c r="G21" s="16">
        <f t="shared" si="2"/>
        <v>900</v>
      </c>
      <c r="H21" s="16">
        <f t="shared" si="3"/>
        <v>553</v>
      </c>
      <c r="I21" s="16">
        <f t="shared" si="4"/>
        <v>32900</v>
      </c>
      <c r="J21" s="24"/>
    </row>
    <row r="22" customFormat="1" ht="18.75" customHeight="1" spans="1:10">
      <c r="A22" s="19" t="s">
        <v>9</v>
      </c>
      <c r="B22" s="20">
        <f t="shared" ref="B22:G22" si="5">SUM(B7:B21)</f>
        <v>8516</v>
      </c>
      <c r="C22" s="20">
        <f t="shared" si="5"/>
        <v>425800</v>
      </c>
      <c r="D22" s="20">
        <f t="shared" si="5"/>
        <v>1148</v>
      </c>
      <c r="E22" s="20">
        <f t="shared" si="5"/>
        <v>114800</v>
      </c>
      <c r="F22" s="20">
        <f t="shared" si="5"/>
        <v>42</v>
      </c>
      <c r="G22" s="20">
        <f t="shared" si="5"/>
        <v>12600</v>
      </c>
      <c r="H22" s="16">
        <f t="shared" si="3"/>
        <v>9706</v>
      </c>
      <c r="I22" s="20">
        <f>SUM(I7:I21)</f>
        <v>553200</v>
      </c>
      <c r="J22" s="26"/>
    </row>
    <row r="23" customFormat="1" ht="28.5" customHeight="1" spans="2:2">
      <c r="B23" s="21"/>
    </row>
    <row r="25" ht="22.5" customHeight="1"/>
    <row r="26" ht="27.75" customHeight="1"/>
    <row r="43" customFormat="1" spans="1:1">
      <c r="A43" s="22"/>
    </row>
    <row r="44" customFormat="1" spans="1:1">
      <c r="A44" s="22"/>
    </row>
    <row r="45" customFormat="1" spans="1:1">
      <c r="A45" s="22"/>
    </row>
    <row r="46" customFormat="1" spans="1:1">
      <c r="A46" s="22"/>
    </row>
    <row r="47" customFormat="1" spans="1:1">
      <c r="A47" s="22"/>
    </row>
  </sheetData>
  <sortState ref="A8:F21">
    <sortCondition ref="A8:A21"/>
  </sortState>
  <mergeCells count="10">
    <mergeCell ref="A1:B1"/>
    <mergeCell ref="A2:J2"/>
    <mergeCell ref="A3:J3"/>
    <mergeCell ref="B4:I4"/>
    <mergeCell ref="B5:C5"/>
    <mergeCell ref="D5:E5"/>
    <mergeCell ref="F5:G5"/>
    <mergeCell ref="H5:I5"/>
    <mergeCell ref="A4:A6"/>
    <mergeCell ref="J4:J6"/>
  </mergeCells>
  <pageMargins left="0.708661417322835" right="0.44" top="0.74" bottom="0.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夕阳影</cp:lastModifiedBy>
  <dcterms:created xsi:type="dcterms:W3CDTF">2019-11-11T03:54:00Z</dcterms:created>
  <cp:lastPrinted>2022-11-30T08:18:00Z</cp:lastPrinted>
  <dcterms:modified xsi:type="dcterms:W3CDTF">2023-09-04T08:40:13Z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809A557A609145938F44762C0A582FC7</vt:lpwstr>
  </property>
  <property fmtid="{D5CDD505-2E9C-101B-9397-08002B2CF9AE}" pid="3" name="KSOProductBuildVer">
    <vt:lpwstr>2052-12.1.0.15120</vt:lpwstr>
  </property>
</Properties>
</file>