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47" firstSheet="3" activeTab="4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<sst xmlns="http://schemas.openxmlformats.org/spreadsheetml/2006/main" count="1048" uniqueCount="367">
  <si>
    <t>表一：</t>
  </si>
  <si>
    <t>部门收支总表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</si>
  <si>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</si>
  <si>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</si>
  <si>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</si>
  <si>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</si>
  <si>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</si>
  <si>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</si>
  <si>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</si>
  <si>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</si>
  <si>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</si>
  <si>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</si>
  <si>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</si>
  <si>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</si>
  <si>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</si>
  <si>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</si>
  <si>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</si>
  <si>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</si>
  <si>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</si>
  <si>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</si>
  <si>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</si>
  <si>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</si>
  <si>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</si>
  <si>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</si>
  <si>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</si>
  <si>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</si>
  <si>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</si>
  <si>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</si>
  <si>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</si>
  <si>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</si>
  <si>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</si>
  <si>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4.对企事业单位的补贴</t>
  </si>
  <si>
    <t>二、政府性基金预算拨款</t>
  </si>
  <si>
    <t xml:space="preserve"> 十、医疗卫生与计划生育支出</t>
  </si>
  <si>
    <t xml:space="preserve">  5.转移性支出</t>
  </si>
  <si>
    <t>三、纳入财政专户管理的收入</t>
  </si>
  <si>
    <t xml:space="preserve"> 十一、节能环保支出</t>
  </si>
  <si>
    <t xml:space="preserve">  6.债务利息支出</t>
  </si>
  <si>
    <t>四、转移性收入</t>
  </si>
  <si>
    <t xml:space="preserve"> 十二、城乡社区支出</t>
  </si>
  <si>
    <t xml:space="preserve">  7.债务还本支出</t>
  </si>
  <si>
    <t xml:space="preserve"> 1.上级主管部门补助收入</t>
  </si>
  <si>
    <t xml:space="preserve"> 十三、农林水支出</t>
  </si>
  <si>
    <t xml:space="preserve">  8.基本建设支出</t>
  </si>
  <si>
    <t xml:space="preserve"> 2.附属单位上缴收入</t>
  </si>
  <si>
    <t xml:space="preserve"> 十四、交通运输支出</t>
  </si>
  <si>
    <t xml:space="preserve">  9.其他资本性支出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</si>
  <si>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</si>
  <si>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</si>
  <si>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</si>
  <si>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</si>
  <si>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</si>
  <si>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</si>
  <si>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</si>
  <si>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</si>
  <si>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</si>
  <si>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</si>
  <si>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</si>
  <si>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</si>
  <si>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</si>
  <si>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</si>
  <si>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</si>
  <si>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</si>
  <si>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</si>
  <si>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</si>
  <si>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</si>
  <si>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</si>
  <si>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</si>
  <si>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</si>
  <si>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</si>
  <si>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</si>
  <si>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</si>
  <si>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</si>
  <si>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</si>
  <si>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</si>
  <si>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</si>
  <si>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</si>
  <si>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</si>
  <si>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</si>
  <si>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</si>
  <si>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</si>
  <si>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</si>
  <si>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</si>
  <si>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</si>
  <si>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</si>
  <si>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</si>
  <si>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</si>
  <si>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</si>
  <si>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</si>
  <si>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</si>
  <si>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</si>
  <si>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</si>
  <si>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</si>
  <si>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</si>
  <si>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</si>
  <si>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</si>
  <si>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</si>
  <si>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</si>
  <si>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</si>
  <si>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</si>
  <si>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</si>
  <si>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</si>
  <si>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</si>
  <si>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</si>
  <si>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</si>
  <si>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</si>
  <si>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</si>
  <si>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</si>
  <si>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</si>
  <si>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</si>
  <si>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</si>
  <si>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</si>
  <si>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</si>
  <si>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</si>
  <si>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</si>
  <si>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</si>
  <si>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</si>
  <si>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</si>
  <si>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</si>
  <si>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</si>
  <si>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</si>
  <si>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</si>
  <si>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</si>
  <si>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</si>
  <si>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</si>
  <si>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</si>
  <si>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</si>
  <si>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</si>
  <si>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</si>
  <si>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</si>
  <si>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</si>
  <si>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</si>
  <si>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</si>
  <si>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</si>
  <si>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</si>
  <si>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</si>
  <si>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</si>
  <si>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</si>
  <si>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</si>
  <si>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</si>
  <si>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</si>
  <si>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</si>
  <si>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</si>
  <si>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 xml:space="preserve">  财政事务</t>
  </si>
  <si>
    <t xml:space="preserve">  06</t>
  </si>
  <si>
    <t xml:space="preserve">    一般行政管理事务（财政事务）</t>
  </si>
  <si>
    <t>29</t>
  </si>
  <si>
    <t xml:space="preserve">  群众团体事务</t>
  </si>
  <si>
    <t xml:space="preserve">  29</t>
  </si>
  <si>
    <t xml:space="preserve">    行政运行（群众团体事务）</t>
  </si>
  <si>
    <t>99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</si>
  <si>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</si>
  <si>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</si>
  <si>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</si>
  <si>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</si>
  <si>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</si>
  <si>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</si>
  <si>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</si>
  <si>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</si>
  <si>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</si>
  <si>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</si>
  <si>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</si>
  <si>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 xml:space="preserve">  其他公共安全支出</t>
  </si>
  <si>
    <t xml:space="preserve">    204</t>
  </si>
  <si>
    <t xml:space="preserve">    其他公共安全支出</t>
  </si>
  <si>
    <t>207</t>
  </si>
  <si>
    <t>文化体育与传媒支出</t>
  </si>
  <si>
    <t xml:space="preserve">  207</t>
  </si>
  <si>
    <t xml:space="preserve">  新闻出版广播影视</t>
  </si>
  <si>
    <t xml:space="preserve">    207</t>
  </si>
  <si>
    <t xml:space="preserve">  04</t>
  </si>
  <si>
    <t xml:space="preserve">    广播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</si>
  <si>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</si>
  <si>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</si>
  <si>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</si>
  <si>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</si>
  <si>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</si>
  <si>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>09</t>
  </si>
  <si>
    <t xml:space="preserve">    社会保险经办机构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</si>
  <si>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</si>
  <si>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</si>
  <si>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</si>
  <si>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</si>
  <si>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</si>
  <si>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</si>
  <si>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</si>
  <si>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</si>
  <si>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</si>
  <si>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</si>
  <si>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</si>
  <si>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</si>
  <si>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</si>
  <si>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</si>
  <si>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</si>
  <si>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</si>
  <si>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</si>
  <si>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</si>
  <si>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</si>
  <si>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</si>
  <si>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</si>
  <si>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</si>
  <si>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</si>
  <si>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</si>
  <si>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</si>
  <si>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</si>
  <si>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213</t>
  </si>
  <si>
    <t>农林水支出</t>
  </si>
  <si>
    <t xml:space="preserve">  213</t>
  </si>
  <si>
    <t xml:space="preserve">  农业</t>
  </si>
  <si>
    <t xml:space="preserve">    213</t>
  </si>
  <si>
    <t>26</t>
  </si>
  <si>
    <t xml:space="preserve">    农村公益事业</t>
  </si>
  <si>
    <t>52</t>
  </si>
  <si>
    <t xml:space="preserve">    对高校毕业生到基层任职补助</t>
  </si>
  <si>
    <t xml:space="preserve">    其他农业支出</t>
  </si>
  <si>
    <t xml:space="preserve">  水利</t>
  </si>
  <si>
    <t xml:space="preserve">    水利行业业务管理</t>
  </si>
  <si>
    <t xml:space="preserve">  农村综合改革</t>
  </si>
  <si>
    <t xml:space="preserve">    对村民委员会和村党支部的补助</t>
  </si>
  <si>
    <t xml:space="preserve">    其他农村综合改革支出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</si>
  <si>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</si>
  <si>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</si>
  <si>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</si>
  <si>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</si>
  <si>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</si>
  <si>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</si>
  <si>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</si>
  <si>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</si>
  <si>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</si>
  <si>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</si>
  <si>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</si>
  <si>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</si>
  <si>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</si>
  <si>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</si>
  <si>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</si>
  <si>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</si>
  <si>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</si>
  <si>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</si>
  <si>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</si>
  <si>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</si>
  <si>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</si>
  <si>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</si>
  <si>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</si>
  <si>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</si>
  <si>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</si>
  <si>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</si>
  <si>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</si>
  <si>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</si>
  <si>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</si>
  <si>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</si>
  <si>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</si>
  <si>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</si>
  <si>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表五：</t>
  </si>
  <si>
    <t>一般公共预算支出表</t>
  </si>
  <si>
    <t>.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</si>
  <si>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</si>
  <si>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</si>
  <si>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</si>
  <si>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</si>
  <si>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</si>
  <si>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</si>
  <si>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</si>
  <si>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</si>
  <si>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</si>
  <si>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</si>
  <si>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</si>
  <si>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</si>
  <si>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</si>
  <si>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</si>
  <si>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</si>
  <si>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</si>
  <si>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</si>
  <si>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</si>
  <si>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</si>
  <si>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</si>
  <si>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</si>
  <si>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</si>
  <si>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</si>
  <si>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</si>
  <si>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</si>
  <si>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</si>
  <si>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</si>
  <si>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</si>
  <si>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</si>
  <si>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</si>
  <si>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</si>
  <si>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</si>
  <si>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</si>
  <si>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</si>
  <si>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</si>
  <si>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</si>
  <si>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</si>
  <si>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</si>
  <si>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</si>
  <si>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</si>
  <si>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</si>
  <si>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</si>
  <si>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</si>
  <si>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</si>
  <si>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</si>
  <si>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</si>
  <si>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</si>
  <si>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</si>
  <si>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</si>
  <si>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</si>
  <si>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</si>
  <si>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</si>
  <si>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</si>
  <si>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</si>
  <si>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</si>
  <si>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</si>
  <si>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</si>
  <si>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</si>
  <si>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</si>
  <si>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</si>
  <si>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</si>
  <si>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其他对企事业单位的补贴支出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</si>
  <si>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</si>
  <si>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</si>
  <si>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</si>
  <si>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</si>
  <si>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</si>
  <si>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</si>
  <si>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</si>
  <si>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</si>
  <si>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</si>
  <si>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</si>
  <si>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</si>
  <si>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</si>
  <si>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</si>
  <si>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</si>
  <si>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</si>
  <si>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</si>
  <si>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</si>
  <si>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</si>
  <si>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</si>
  <si>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</si>
  <si>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</si>
  <si>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</si>
  <si>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</si>
  <si>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</si>
  <si>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</si>
  <si>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对社会保险基金补助</t>
  </si>
  <si>
    <t xml:space="preserve">  赠与</t>
  </si>
  <si>
    <t xml:space="preserve">  贷款转贷</t>
  </si>
  <si>
    <t xml:space="preserve">  其他支出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</si>
  <si>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</si>
  <si>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</si>
  <si>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</si>
  <si>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</si>
  <si>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</si>
  <si>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</si>
  <si>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</si>
  <si>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注：本部门无政府性基金预算拨款安排的支出，故本表无数据。</t>
  </si>
  <si>
    <t>表九：</t>
  </si>
  <si>
    <t>部门预算资金安排的“三公”经费预算情况表</t>
  </si>
  <si>
    <t>项目</t>
  </si>
  <si>
    <t>预算数(全口径)</t>
  </si>
  <si>
    <t>其中：一般公共预算</t>
  </si>
  <si>
    <t>2016年</t>
  </si>
  <si>
    <t>2017年</t>
  </si>
  <si>
    <t>2017年比2016年增减(%)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</si>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</sst>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00"/>
  </numFmts>
  <fonts count="46">
    <font>
      <sz val="9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righ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8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509;&#25910;&#21040;&#30340;&#25991;&#20214;\2017\3\&#39044;&#31639;&#20844;&#24320;&#34920;&#26684;&#21450;&#27880;&#24847;&#20107;&#39033;\&#39044;&#31639;&#20844;&#24320;&#34920;&#26684;&#65306;&#20065;&#38215;\&#39044;&#31639;&#20844;&#24320;&#34920;&#26684;&#65306;&#20065;&#38215;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部门收支总表"/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68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</row>
    <row r="2" spans="1:252" ht="16.5" customHeight="1">
      <c r="A2" s="4" t="s">
        <v>1</v>
      </c>
      <c r="B2" s="4"/>
      <c r="C2" s="4"/>
      <c r="D2" s="4"/>
      <c r="E2" s="4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</row>
    <row r="3" spans="1:252" ht="15.75" customHeight="1">
      <c r="A3" s="6"/>
      <c r="B3" s="6"/>
      <c r="C3" s="71"/>
      <c r="D3" s="71"/>
      <c r="E3" s="71"/>
      <c r="F3" s="141" t="s">
        <v>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</row>
    <row r="4" spans="1:252" ht="16.5" customHeight="1">
      <c r="A4" s="47" t="s">
        <v>3</v>
      </c>
      <c r="B4" s="73"/>
      <c r="C4" s="74" t="s">
        <v>4</v>
      </c>
      <c r="D4" s="75"/>
      <c r="E4" s="75"/>
      <c r="F4" s="14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</row>
    <row r="5" spans="1:252" ht="16.5" customHeight="1">
      <c r="A5" s="47" t="s">
        <v>5</v>
      </c>
      <c r="B5" s="47" t="s">
        <v>6</v>
      </c>
      <c r="C5" s="77" t="s">
        <v>5</v>
      </c>
      <c r="D5" s="78" t="s">
        <v>7</v>
      </c>
      <c r="E5" s="143" t="s">
        <v>5</v>
      </c>
      <c r="F5" s="78" t="s">
        <v>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</row>
    <row r="6" spans="1:252" ht="27" customHeight="1">
      <c r="A6" s="47"/>
      <c r="B6" s="79"/>
      <c r="C6" s="73"/>
      <c r="D6" s="79"/>
      <c r="E6" s="47"/>
      <c r="F6" s="7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</row>
    <row r="7" spans="1:252" ht="16.5" customHeight="1">
      <c r="A7" s="81" t="s">
        <v>8</v>
      </c>
      <c r="B7" s="82">
        <v>6705908</v>
      </c>
      <c r="C7" s="83" t="s">
        <v>9</v>
      </c>
      <c r="D7" s="82">
        <v>2562277</v>
      </c>
      <c r="E7" s="83" t="s">
        <v>10</v>
      </c>
      <c r="F7" s="82">
        <v>5858028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</row>
    <row r="8" spans="1:252" ht="16.5" customHeight="1">
      <c r="A8" s="81" t="s">
        <v>11</v>
      </c>
      <c r="B8" s="86">
        <v>6535983</v>
      </c>
      <c r="C8" s="87" t="s">
        <v>12</v>
      </c>
      <c r="D8" s="82">
        <v>0</v>
      </c>
      <c r="E8" s="87" t="s">
        <v>13</v>
      </c>
      <c r="F8" s="82">
        <v>3101859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</row>
    <row r="9" spans="1:252" ht="16.5" customHeight="1">
      <c r="A9" s="81" t="s">
        <v>14</v>
      </c>
      <c r="B9" s="89">
        <v>169925</v>
      </c>
      <c r="C9" s="87" t="s">
        <v>15</v>
      </c>
      <c r="D9" s="82">
        <v>0</v>
      </c>
      <c r="E9" s="87" t="s">
        <v>16</v>
      </c>
      <c r="F9" s="82">
        <v>959076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1:252" ht="16.5" customHeight="1">
      <c r="A10" s="81" t="s">
        <v>17</v>
      </c>
      <c r="B10" s="82">
        <v>0</v>
      </c>
      <c r="C10" s="87" t="s">
        <v>18</v>
      </c>
      <c r="D10" s="82">
        <v>43918</v>
      </c>
      <c r="E10" s="87" t="s">
        <v>19</v>
      </c>
      <c r="F10" s="82">
        <v>1797093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</row>
    <row r="11" spans="1:252" ht="16.5" customHeight="1">
      <c r="A11" s="81" t="s">
        <v>20</v>
      </c>
      <c r="B11" s="86">
        <v>169925</v>
      </c>
      <c r="C11" s="87" t="s">
        <v>21</v>
      </c>
      <c r="D11" s="82">
        <v>0</v>
      </c>
      <c r="E11" s="87" t="s">
        <v>22</v>
      </c>
      <c r="F11" s="82">
        <v>867880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</row>
    <row r="12" spans="1:252" ht="16.5" customHeight="1">
      <c r="A12" s="81" t="s">
        <v>23</v>
      </c>
      <c r="B12" s="86">
        <v>0</v>
      </c>
      <c r="C12" s="87" t="s">
        <v>24</v>
      </c>
      <c r="D12" s="82">
        <v>0</v>
      </c>
      <c r="E12" s="87" t="s">
        <v>13</v>
      </c>
      <c r="F12" s="82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</row>
    <row r="13" spans="1:252" ht="16.5" customHeight="1">
      <c r="A13" s="81" t="s">
        <v>25</v>
      </c>
      <c r="B13" s="86">
        <v>0</v>
      </c>
      <c r="C13" s="90" t="s">
        <v>26</v>
      </c>
      <c r="D13" s="82">
        <v>140846</v>
      </c>
      <c r="E13" s="87" t="s">
        <v>16</v>
      </c>
      <c r="F13" s="82">
        <v>540200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</row>
    <row r="14" spans="1:252" ht="16.5" customHeight="1">
      <c r="A14" s="81" t="s">
        <v>27</v>
      </c>
      <c r="B14" s="86">
        <v>0</v>
      </c>
      <c r="C14" s="87" t="s">
        <v>28</v>
      </c>
      <c r="D14" s="82">
        <v>570187</v>
      </c>
      <c r="E14" s="87" t="s">
        <v>19</v>
      </c>
      <c r="F14" s="82">
        <v>71070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</row>
    <row r="15" spans="1:252" ht="16.5" customHeight="1">
      <c r="A15" s="81" t="s">
        <v>29</v>
      </c>
      <c r="B15" s="86">
        <v>0</v>
      </c>
      <c r="C15" s="87" t="s">
        <v>30</v>
      </c>
      <c r="D15" s="82">
        <v>0</v>
      </c>
      <c r="E15" s="87" t="s">
        <v>31</v>
      </c>
      <c r="F15" s="82"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</row>
    <row r="16" spans="1:252" ht="16.5" customHeight="1">
      <c r="A16" s="81" t="s">
        <v>32</v>
      </c>
      <c r="B16" s="86">
        <v>0</v>
      </c>
      <c r="C16" s="87" t="s">
        <v>33</v>
      </c>
      <c r="D16" s="82">
        <v>1143019</v>
      </c>
      <c r="E16" s="87" t="s">
        <v>34</v>
      </c>
      <c r="F16" s="82"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</row>
    <row r="17" spans="1:252" ht="16.5" customHeight="1">
      <c r="A17" s="81" t="s">
        <v>35</v>
      </c>
      <c r="B17" s="86">
        <v>0</v>
      </c>
      <c r="C17" s="87" t="s">
        <v>36</v>
      </c>
      <c r="D17" s="82">
        <v>0</v>
      </c>
      <c r="E17" s="87" t="s">
        <v>37</v>
      </c>
      <c r="F17" s="84"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2" ht="16.5" customHeight="1">
      <c r="A18" s="81" t="s">
        <v>38</v>
      </c>
      <c r="B18" s="86">
        <v>20000</v>
      </c>
      <c r="C18" s="87" t="s">
        <v>39</v>
      </c>
      <c r="D18" s="82">
        <v>146102</v>
      </c>
      <c r="E18" s="87" t="s">
        <v>40</v>
      </c>
      <c r="F18" s="82"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</row>
    <row r="19" spans="1:252" ht="16.5" customHeight="1">
      <c r="A19" s="81" t="s">
        <v>41</v>
      </c>
      <c r="B19" s="89">
        <v>0</v>
      </c>
      <c r="C19" s="87" t="s">
        <v>42</v>
      </c>
      <c r="D19" s="82">
        <v>1933763</v>
      </c>
      <c r="E19" s="87" t="s">
        <v>43</v>
      </c>
      <c r="F19" s="86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pans="1:252" ht="16.5" customHeight="1">
      <c r="A20" s="81" t="s">
        <v>44</v>
      </c>
      <c r="B20" s="82">
        <v>0</v>
      </c>
      <c r="C20" s="87" t="s">
        <v>45</v>
      </c>
      <c r="D20" s="82">
        <v>0</v>
      </c>
      <c r="E20" s="87" t="s">
        <v>46</v>
      </c>
      <c r="F20" s="86">
        <v>256610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pans="1:252" ht="16.5" customHeight="1">
      <c r="A21" s="81" t="s">
        <v>47</v>
      </c>
      <c r="B21" s="86">
        <v>20000</v>
      </c>
      <c r="C21" s="87" t="s">
        <v>48</v>
      </c>
      <c r="D21" s="82">
        <v>0</v>
      </c>
      <c r="E21" s="87" t="s">
        <v>49</v>
      </c>
      <c r="F21" s="86"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</row>
    <row r="22" spans="1:252" ht="16.5" customHeight="1">
      <c r="A22" s="81" t="s">
        <v>50</v>
      </c>
      <c r="B22" s="86">
        <v>0</v>
      </c>
      <c r="C22" s="87" t="s">
        <v>51</v>
      </c>
      <c r="D22" s="82">
        <v>0</v>
      </c>
      <c r="E22" s="106"/>
      <c r="F22" s="9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</row>
    <row r="23" spans="1:252" ht="16.5" customHeight="1">
      <c r="A23" s="81" t="s">
        <v>52</v>
      </c>
      <c r="B23" s="86">
        <v>0</v>
      </c>
      <c r="C23" s="87" t="s">
        <v>53</v>
      </c>
      <c r="D23" s="82">
        <v>0</v>
      </c>
      <c r="E23" s="106"/>
      <c r="F23" s="9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</row>
    <row r="24" spans="1:252" ht="16.5" customHeight="1">
      <c r="A24" s="81" t="s">
        <v>54</v>
      </c>
      <c r="B24" s="86">
        <v>0</v>
      </c>
      <c r="C24" s="87" t="s">
        <v>55</v>
      </c>
      <c r="D24" s="82">
        <v>0</v>
      </c>
      <c r="E24" s="106"/>
      <c r="F24" s="9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ht="16.5" customHeight="1">
      <c r="A25" s="81" t="s">
        <v>56</v>
      </c>
      <c r="B25" s="86">
        <v>0</v>
      </c>
      <c r="C25" s="87" t="s">
        <v>57</v>
      </c>
      <c r="D25" s="82">
        <v>0</v>
      </c>
      <c r="E25" s="106"/>
      <c r="F25" s="9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ht="16.5" customHeight="1">
      <c r="A26" s="81"/>
      <c r="B26" s="96"/>
      <c r="C26" s="87" t="s">
        <v>58</v>
      </c>
      <c r="D26" s="82">
        <v>185796</v>
      </c>
      <c r="E26" s="106"/>
      <c r="F26" s="8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ht="16.5" customHeight="1">
      <c r="A27" s="81"/>
      <c r="B27" s="94"/>
      <c r="C27" s="87" t="s">
        <v>59</v>
      </c>
      <c r="D27" s="82">
        <v>0</v>
      </c>
      <c r="E27" s="106"/>
      <c r="F27" s="9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</row>
    <row r="28" spans="1:252" ht="16.5" customHeight="1">
      <c r="A28" s="81"/>
      <c r="B28" s="94"/>
      <c r="C28" s="87" t="s">
        <v>60</v>
      </c>
      <c r="D28" s="82">
        <v>0</v>
      </c>
      <c r="E28" s="106"/>
      <c r="F28" s="9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ht="16.5" customHeight="1">
      <c r="A29" s="81"/>
      <c r="B29" s="94"/>
      <c r="C29" s="87" t="s">
        <v>61</v>
      </c>
      <c r="D29" s="82">
        <v>0</v>
      </c>
      <c r="E29" s="106"/>
      <c r="F29" s="9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</row>
    <row r="30" spans="1:252" ht="16.5" customHeight="1">
      <c r="A30" s="99"/>
      <c r="B30" s="100"/>
      <c r="C30" s="87" t="s">
        <v>62</v>
      </c>
      <c r="D30" s="82">
        <v>0</v>
      </c>
      <c r="E30" s="106"/>
      <c r="F30" s="9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ht="16.5" customHeight="1">
      <c r="A31" s="99"/>
      <c r="B31" s="100"/>
      <c r="C31" s="87" t="s">
        <v>63</v>
      </c>
      <c r="D31" s="82">
        <v>0</v>
      </c>
      <c r="E31" s="106"/>
      <c r="F31" s="9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</row>
    <row r="32" spans="1:252" ht="16.5" customHeight="1">
      <c r="A32" s="101"/>
      <c r="B32" s="100"/>
      <c r="C32" s="87" t="s">
        <v>64</v>
      </c>
      <c r="D32" s="82">
        <v>0</v>
      </c>
      <c r="E32" s="87"/>
      <c r="F32" s="9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</row>
    <row r="33" spans="1:252" ht="16.5" customHeight="1">
      <c r="A33" s="101"/>
      <c r="B33" s="100"/>
      <c r="C33" s="87" t="s">
        <v>65</v>
      </c>
      <c r="D33" s="82">
        <v>0</v>
      </c>
      <c r="E33" s="87"/>
      <c r="F33" s="9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</row>
    <row r="34" spans="1:252" ht="16.5" customHeight="1">
      <c r="A34" s="101"/>
      <c r="B34" s="100"/>
      <c r="C34" s="87" t="s">
        <v>66</v>
      </c>
      <c r="D34" s="82">
        <v>0</v>
      </c>
      <c r="E34" s="87"/>
      <c r="F34" s="9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</row>
    <row r="35" spans="1:252" ht="16.5" customHeight="1">
      <c r="A35" s="73" t="s">
        <v>67</v>
      </c>
      <c r="B35" s="84">
        <f>B7+B16+B17+B18+B24+B25</f>
        <v>6725908</v>
      </c>
      <c r="C35" s="103" t="s">
        <v>68</v>
      </c>
      <c r="D35" s="86">
        <f>SUM(D7:D34)</f>
        <v>6725908</v>
      </c>
      <c r="E35" s="103" t="s">
        <v>68</v>
      </c>
      <c r="F35" s="82">
        <f>F7+F11</f>
        <v>6725908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</row>
    <row r="36" spans="1:252" ht="16.5" customHeight="1">
      <c r="A36" s="104" t="s">
        <v>69</v>
      </c>
      <c r="B36" s="82">
        <v>0</v>
      </c>
      <c r="C36" s="105" t="s">
        <v>70</v>
      </c>
      <c r="D36" s="94"/>
      <c r="E36" s="144" t="s">
        <v>71</v>
      </c>
      <c r="F36" s="9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</row>
    <row r="37" spans="1:252" ht="16.5" customHeight="1">
      <c r="A37" s="81" t="s">
        <v>72</v>
      </c>
      <c r="B37" s="86">
        <v>0</v>
      </c>
      <c r="C37" s="106"/>
      <c r="D37" s="94"/>
      <c r="E37" s="145"/>
      <c r="F37" s="9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</row>
    <row r="38" spans="1:252" ht="16.5" customHeight="1">
      <c r="A38" s="81" t="s">
        <v>73</v>
      </c>
      <c r="B38" s="86">
        <v>0</v>
      </c>
      <c r="C38" s="106"/>
      <c r="D38" s="94"/>
      <c r="E38" s="145"/>
      <c r="F38" s="9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</row>
    <row r="39" spans="1:252" ht="16.5" customHeight="1">
      <c r="A39" s="81" t="s">
        <v>74</v>
      </c>
      <c r="B39" s="86">
        <v>0</v>
      </c>
      <c r="C39" s="107"/>
      <c r="D39" s="94"/>
      <c r="E39" s="99"/>
      <c r="F39" s="9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</row>
    <row r="40" spans="1:252" ht="16.5" customHeight="1">
      <c r="A40" s="81" t="s">
        <v>75</v>
      </c>
      <c r="B40" s="86">
        <v>0</v>
      </c>
      <c r="C40" s="107"/>
      <c r="D40" s="94"/>
      <c r="E40" s="99"/>
      <c r="F40" s="9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</row>
    <row r="41" spans="1:252" ht="16.5" customHeight="1">
      <c r="A41" s="81" t="s">
        <v>76</v>
      </c>
      <c r="B41" s="86">
        <v>0</v>
      </c>
      <c r="C41" s="107"/>
      <c r="D41" s="94"/>
      <c r="E41" s="99"/>
      <c r="F41" s="9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</row>
    <row r="42" spans="1:252" ht="16.5" customHeight="1">
      <c r="A42" s="81" t="s">
        <v>77</v>
      </c>
      <c r="B42" s="86">
        <v>0</v>
      </c>
      <c r="C42" s="107"/>
      <c r="D42" s="94"/>
      <c r="E42" s="99"/>
      <c r="F42" s="9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</row>
    <row r="43" spans="1:252" ht="16.5" customHeight="1">
      <c r="A43" s="81" t="s">
        <v>78</v>
      </c>
      <c r="B43" s="86">
        <v>0</v>
      </c>
      <c r="C43" s="90"/>
      <c r="D43" s="94"/>
      <c r="E43" s="90"/>
      <c r="F43" s="9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spans="1:252" ht="16.5" customHeight="1">
      <c r="A44" s="81" t="s">
        <v>79</v>
      </c>
      <c r="B44" s="89">
        <v>0</v>
      </c>
      <c r="C44" s="90"/>
      <c r="D44" s="94"/>
      <c r="E44" s="90"/>
      <c r="F44" s="9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</row>
    <row r="45" spans="1:252" ht="16.5" customHeight="1">
      <c r="A45" s="73" t="s">
        <v>80</v>
      </c>
      <c r="B45" s="82">
        <v>6725908</v>
      </c>
      <c r="C45" s="103" t="s">
        <v>81</v>
      </c>
      <c r="D45" s="82">
        <f>SUM(D35:D36)</f>
        <v>6725908</v>
      </c>
      <c r="E45" s="103" t="s">
        <v>81</v>
      </c>
      <c r="F45" s="82">
        <f>SUM(F35:F36)</f>
        <v>6725908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</row>
    <row r="46" spans="1:7" s="69" customFormat="1" ht="14.25" customHeight="1">
      <c r="A46" s="108"/>
      <c r="B46" s="108"/>
      <c r="C46" s="108"/>
      <c r="D46" s="108"/>
      <c r="E46" s="108"/>
      <c r="F46" s="108"/>
      <c r="G46" s="108"/>
    </row>
    <row r="47" spans="1:158" s="70" customFormat="1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</row>
    <row r="48" ht="19.5" customHeight="1">
      <c r="B48" s="60"/>
    </row>
    <row r="49" spans="1:252" ht="19.5" customHeight="1">
      <c r="A49" s="6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</row>
    <row r="50" ht="12.75" customHeight="1">
      <c r="C50" s="60"/>
    </row>
    <row r="51" ht="12.75" customHeight="1">
      <c r="C51" s="60"/>
    </row>
    <row r="52" spans="3:4" ht="11.25">
      <c r="C52" s="60"/>
      <c r="D52" s="60"/>
    </row>
    <row r="53" ht="11.25">
      <c r="D53" s="60"/>
    </row>
  </sheetData>
  <sheetProtection/>
  <mergeCells count="7">
    <mergeCell ref="A4:B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scaleWithDoc="0"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showGridLines="0" showZeros="0" workbookViewId="0" topLeftCell="A1">
      <selection activeCell="I19" sqref="I19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109" t="s">
        <v>82</v>
      </c>
      <c r="B1" s="110"/>
      <c r="C1" s="110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33" ht="16.5" customHeight="1">
      <c r="A2" s="113" t="s">
        <v>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ht="16.5" customHeight="1">
      <c r="A3" s="24"/>
      <c r="B3" s="24"/>
      <c r="C3" s="24"/>
      <c r="D3" s="11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30"/>
      <c r="AG3" s="130" t="s">
        <v>2</v>
      </c>
    </row>
    <row r="4" spans="1:33" ht="13.5" customHeight="1">
      <c r="A4" s="47" t="s">
        <v>84</v>
      </c>
      <c r="B4" s="47"/>
      <c r="C4" s="47"/>
      <c r="D4" s="46" t="s">
        <v>85</v>
      </c>
      <c r="E4" s="115" t="s">
        <v>86</v>
      </c>
      <c r="F4" s="116" t="s">
        <v>87</v>
      </c>
      <c r="G4" s="117"/>
      <c r="H4" s="117"/>
      <c r="I4" s="117"/>
      <c r="J4" s="117"/>
      <c r="K4" s="117"/>
      <c r="L4" s="117"/>
      <c r="M4" s="117"/>
      <c r="N4" s="131"/>
      <c r="O4" s="132" t="s">
        <v>88</v>
      </c>
      <c r="P4" s="122" t="s">
        <v>89</v>
      </c>
      <c r="Q4" s="122" t="s">
        <v>90</v>
      </c>
      <c r="R4" s="122"/>
      <c r="S4" s="122"/>
      <c r="T4" s="122"/>
      <c r="U4" s="122"/>
      <c r="V4" s="135"/>
      <c r="W4" s="122" t="s">
        <v>91</v>
      </c>
      <c r="X4" s="137" t="s">
        <v>92</v>
      </c>
      <c r="Y4" s="138" t="s">
        <v>93</v>
      </c>
      <c r="Z4" s="139"/>
      <c r="AA4" s="139"/>
      <c r="AB4" s="139"/>
      <c r="AC4" s="139"/>
      <c r="AD4" s="139"/>
      <c r="AE4" s="139"/>
      <c r="AF4" s="139"/>
      <c r="AG4" s="131"/>
    </row>
    <row r="5" spans="1:33" ht="13.5" customHeight="1">
      <c r="A5" s="47" t="s">
        <v>94</v>
      </c>
      <c r="B5" s="47" t="s">
        <v>95</v>
      </c>
      <c r="C5" s="47" t="s">
        <v>96</v>
      </c>
      <c r="D5" s="46"/>
      <c r="E5" s="118"/>
      <c r="F5" s="119" t="s">
        <v>97</v>
      </c>
      <c r="G5" s="120" t="s">
        <v>98</v>
      </c>
      <c r="H5" s="121" t="s">
        <v>99</v>
      </c>
      <c r="I5" s="133"/>
      <c r="J5" s="133"/>
      <c r="K5" s="133"/>
      <c r="L5" s="133"/>
      <c r="M5" s="133"/>
      <c r="N5" s="134"/>
      <c r="O5" s="132"/>
      <c r="P5" s="122"/>
      <c r="Q5" s="122" t="s">
        <v>97</v>
      </c>
      <c r="R5" s="122" t="s">
        <v>100</v>
      </c>
      <c r="S5" s="122" t="s">
        <v>101</v>
      </c>
      <c r="T5" s="122" t="s">
        <v>102</v>
      </c>
      <c r="U5" s="122" t="s">
        <v>103</v>
      </c>
      <c r="V5" s="135" t="s">
        <v>104</v>
      </c>
      <c r="W5" s="122"/>
      <c r="X5" s="137"/>
      <c r="Y5" s="122" t="s">
        <v>97</v>
      </c>
      <c r="Z5" s="122" t="s">
        <v>105</v>
      </c>
      <c r="AA5" s="122"/>
      <c r="AB5" s="135"/>
      <c r="AC5" s="135" t="s">
        <v>106</v>
      </c>
      <c r="AD5" s="135" t="s">
        <v>107</v>
      </c>
      <c r="AE5" s="135" t="s">
        <v>108</v>
      </c>
      <c r="AF5" s="122" t="s">
        <v>109</v>
      </c>
      <c r="AG5" s="137" t="s">
        <v>110</v>
      </c>
    </row>
    <row r="6" spans="1:33" ht="57" customHeight="1">
      <c r="A6" s="47"/>
      <c r="B6" s="47"/>
      <c r="C6" s="47"/>
      <c r="D6" s="46"/>
      <c r="E6" s="118"/>
      <c r="F6" s="118"/>
      <c r="G6" s="122"/>
      <c r="H6" s="123" t="s">
        <v>111</v>
      </c>
      <c r="I6" s="123" t="s">
        <v>112</v>
      </c>
      <c r="J6" s="123" t="s">
        <v>113</v>
      </c>
      <c r="K6" s="123" t="s">
        <v>114</v>
      </c>
      <c r="L6" s="123" t="s">
        <v>115</v>
      </c>
      <c r="M6" s="123" t="s">
        <v>116</v>
      </c>
      <c r="N6" s="123" t="s">
        <v>117</v>
      </c>
      <c r="O6" s="135"/>
      <c r="P6" s="122"/>
      <c r="Q6" s="122"/>
      <c r="R6" s="122"/>
      <c r="S6" s="122"/>
      <c r="T6" s="122"/>
      <c r="U6" s="122"/>
      <c r="V6" s="135"/>
      <c r="W6" s="122"/>
      <c r="X6" s="137"/>
      <c r="Y6" s="122"/>
      <c r="Z6" s="140" t="s">
        <v>111</v>
      </c>
      <c r="AA6" s="140" t="s">
        <v>118</v>
      </c>
      <c r="AB6" s="140" t="s">
        <v>119</v>
      </c>
      <c r="AC6" s="135"/>
      <c r="AD6" s="135"/>
      <c r="AE6" s="135"/>
      <c r="AF6" s="122"/>
      <c r="AG6" s="137"/>
    </row>
    <row r="7" spans="1:33" ht="10.5" customHeight="1">
      <c r="A7" s="124" t="s">
        <v>120</v>
      </c>
      <c r="B7" s="124" t="s">
        <v>120</v>
      </c>
      <c r="C7" s="124" t="s">
        <v>120</v>
      </c>
      <c r="D7" s="125" t="s">
        <v>120</v>
      </c>
      <c r="E7" s="126">
        <v>1</v>
      </c>
      <c r="F7" s="126">
        <f aca="true" t="shared" si="0" ref="F7:AG7">E7+1</f>
        <v>2</v>
      </c>
      <c r="G7" s="126">
        <f t="shared" si="0"/>
        <v>3</v>
      </c>
      <c r="H7" s="126">
        <f t="shared" si="0"/>
        <v>4</v>
      </c>
      <c r="I7" s="126">
        <f t="shared" si="0"/>
        <v>5</v>
      </c>
      <c r="J7" s="126">
        <f t="shared" si="0"/>
        <v>6</v>
      </c>
      <c r="K7" s="126">
        <f t="shared" si="0"/>
        <v>7</v>
      </c>
      <c r="L7" s="126">
        <f t="shared" si="0"/>
        <v>8</v>
      </c>
      <c r="M7" s="126">
        <f t="shared" si="0"/>
        <v>9</v>
      </c>
      <c r="N7" s="126">
        <f t="shared" si="0"/>
        <v>10</v>
      </c>
      <c r="O7" s="126">
        <f t="shared" si="0"/>
        <v>11</v>
      </c>
      <c r="P7" s="136">
        <f t="shared" si="0"/>
        <v>12</v>
      </c>
      <c r="Q7" s="136">
        <f t="shared" si="0"/>
        <v>13</v>
      </c>
      <c r="R7" s="126">
        <f t="shared" si="0"/>
        <v>14</v>
      </c>
      <c r="S7" s="126">
        <f t="shared" si="0"/>
        <v>15</v>
      </c>
      <c r="T7" s="126">
        <f t="shared" si="0"/>
        <v>16</v>
      </c>
      <c r="U7" s="126">
        <f t="shared" si="0"/>
        <v>17</v>
      </c>
      <c r="V7" s="126">
        <f t="shared" si="0"/>
        <v>18</v>
      </c>
      <c r="W7" s="136">
        <f t="shared" si="0"/>
        <v>19</v>
      </c>
      <c r="X7" s="136">
        <f t="shared" si="0"/>
        <v>20</v>
      </c>
      <c r="Y7" s="126">
        <f t="shared" si="0"/>
        <v>21</v>
      </c>
      <c r="Z7" s="126">
        <f t="shared" si="0"/>
        <v>22</v>
      </c>
      <c r="AA7" s="126">
        <f t="shared" si="0"/>
        <v>23</v>
      </c>
      <c r="AB7" s="126">
        <f t="shared" si="0"/>
        <v>24</v>
      </c>
      <c r="AC7" s="126">
        <f t="shared" si="0"/>
        <v>25</v>
      </c>
      <c r="AD7" s="126">
        <f t="shared" si="0"/>
        <v>26</v>
      </c>
      <c r="AE7" s="126">
        <f t="shared" si="0"/>
        <v>27</v>
      </c>
      <c r="AF7" s="126">
        <f t="shared" si="0"/>
        <v>28</v>
      </c>
      <c r="AG7" s="126">
        <f t="shared" si="0"/>
        <v>29</v>
      </c>
    </row>
    <row r="8" spans="1:34" ht="27" customHeight="1">
      <c r="A8" s="127"/>
      <c r="B8" s="127"/>
      <c r="C8" s="127"/>
      <c r="D8" s="128" t="s">
        <v>97</v>
      </c>
      <c r="E8" s="129">
        <v>6725908</v>
      </c>
      <c r="F8" s="129">
        <v>6705908</v>
      </c>
      <c r="G8" s="129">
        <v>6535983</v>
      </c>
      <c r="H8" s="129">
        <v>169925</v>
      </c>
      <c r="I8" s="129">
        <v>0</v>
      </c>
      <c r="J8" s="129">
        <v>169925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82">
        <v>0</v>
      </c>
      <c r="Q8" s="85">
        <v>20000</v>
      </c>
      <c r="R8" s="102">
        <v>0</v>
      </c>
      <c r="S8" s="82">
        <v>0</v>
      </c>
      <c r="T8" s="85">
        <v>20000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60"/>
    </row>
    <row r="9" spans="1:33" ht="27" customHeight="1">
      <c r="A9" s="127" t="s">
        <v>121</v>
      </c>
      <c r="B9" s="127"/>
      <c r="C9" s="127"/>
      <c r="D9" s="128" t="s">
        <v>122</v>
      </c>
      <c r="E9" s="129">
        <v>2562277</v>
      </c>
      <c r="F9" s="129">
        <v>2562277</v>
      </c>
      <c r="G9" s="129">
        <v>2562277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82">
        <v>0</v>
      </c>
      <c r="Q9" s="85">
        <v>0</v>
      </c>
      <c r="R9" s="102">
        <v>0</v>
      </c>
      <c r="S9" s="82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</row>
    <row r="10" spans="1:33" ht="27" customHeight="1">
      <c r="A10" s="127" t="s">
        <v>123</v>
      </c>
      <c r="B10" s="127" t="s">
        <v>124</v>
      </c>
      <c r="C10" s="127"/>
      <c r="D10" s="128" t="s">
        <v>125</v>
      </c>
      <c r="E10" s="129">
        <v>219175</v>
      </c>
      <c r="F10" s="129">
        <v>219175</v>
      </c>
      <c r="G10" s="129">
        <v>219175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82">
        <v>0</v>
      </c>
      <c r="Q10" s="85">
        <v>0</v>
      </c>
      <c r="R10" s="102">
        <v>0</v>
      </c>
      <c r="S10" s="82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</row>
    <row r="11" spans="1:33" ht="27" customHeight="1">
      <c r="A11" s="127" t="s">
        <v>126</v>
      </c>
      <c r="B11" s="127" t="s">
        <v>127</v>
      </c>
      <c r="C11" s="127" t="s">
        <v>124</v>
      </c>
      <c r="D11" s="128" t="s">
        <v>128</v>
      </c>
      <c r="E11" s="129">
        <v>163925</v>
      </c>
      <c r="F11" s="129">
        <v>163925</v>
      </c>
      <c r="G11" s="129">
        <v>163925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82">
        <v>0</v>
      </c>
      <c r="Q11" s="85">
        <v>0</v>
      </c>
      <c r="R11" s="102">
        <v>0</v>
      </c>
      <c r="S11" s="82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</row>
    <row r="12" spans="1:33" ht="27" customHeight="1">
      <c r="A12" s="127" t="s">
        <v>126</v>
      </c>
      <c r="B12" s="127" t="s">
        <v>127</v>
      </c>
      <c r="C12" s="127" t="s">
        <v>129</v>
      </c>
      <c r="D12" s="128" t="s">
        <v>130</v>
      </c>
      <c r="E12" s="129">
        <v>8100</v>
      </c>
      <c r="F12" s="129">
        <v>8100</v>
      </c>
      <c r="G12" s="129">
        <v>8100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82">
        <v>0</v>
      </c>
      <c r="Q12" s="85">
        <v>0</v>
      </c>
      <c r="R12" s="102">
        <v>0</v>
      </c>
      <c r="S12" s="82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</row>
    <row r="13" spans="1:33" ht="27" customHeight="1">
      <c r="A13" s="127" t="s">
        <v>126</v>
      </c>
      <c r="B13" s="127" t="s">
        <v>127</v>
      </c>
      <c r="C13" s="127" t="s">
        <v>131</v>
      </c>
      <c r="D13" s="128" t="s">
        <v>132</v>
      </c>
      <c r="E13" s="129">
        <v>44000</v>
      </c>
      <c r="F13" s="129">
        <v>44000</v>
      </c>
      <c r="G13" s="129">
        <v>44000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82">
        <v>0</v>
      </c>
      <c r="Q13" s="85">
        <v>0</v>
      </c>
      <c r="R13" s="102">
        <v>0</v>
      </c>
      <c r="S13" s="82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</row>
    <row r="14" spans="1:33" ht="27" customHeight="1">
      <c r="A14" s="127" t="s">
        <v>126</v>
      </c>
      <c r="B14" s="127" t="s">
        <v>127</v>
      </c>
      <c r="C14" s="127" t="s">
        <v>133</v>
      </c>
      <c r="D14" s="128" t="s">
        <v>134</v>
      </c>
      <c r="E14" s="129">
        <v>3150</v>
      </c>
      <c r="F14" s="129">
        <v>3150</v>
      </c>
      <c r="G14" s="129">
        <v>3150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82">
        <v>0</v>
      </c>
      <c r="Q14" s="85">
        <v>0</v>
      </c>
      <c r="R14" s="102">
        <v>0</v>
      </c>
      <c r="S14" s="82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</row>
    <row r="15" spans="1:33" ht="27" customHeight="1">
      <c r="A15" s="127" t="s">
        <v>123</v>
      </c>
      <c r="B15" s="127" t="s">
        <v>135</v>
      </c>
      <c r="C15" s="127"/>
      <c r="D15" s="128" t="s">
        <v>136</v>
      </c>
      <c r="E15" s="129">
        <v>1408148</v>
      </c>
      <c r="F15" s="129">
        <v>1408148</v>
      </c>
      <c r="G15" s="129">
        <v>1408148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82">
        <v>0</v>
      </c>
      <c r="Q15" s="85">
        <v>0</v>
      </c>
      <c r="R15" s="102">
        <v>0</v>
      </c>
      <c r="S15" s="82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</row>
    <row r="16" spans="1:33" ht="27" customHeight="1">
      <c r="A16" s="127" t="s">
        <v>126</v>
      </c>
      <c r="B16" s="127" t="s">
        <v>137</v>
      </c>
      <c r="C16" s="127" t="s">
        <v>124</v>
      </c>
      <c r="D16" s="128" t="s">
        <v>138</v>
      </c>
      <c r="E16" s="129">
        <v>1295789</v>
      </c>
      <c r="F16" s="129">
        <v>1295789</v>
      </c>
      <c r="G16" s="129">
        <v>1295789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82">
        <v>0</v>
      </c>
      <c r="Q16" s="85">
        <v>0</v>
      </c>
      <c r="R16" s="102">
        <v>0</v>
      </c>
      <c r="S16" s="82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</row>
    <row r="17" spans="1:33" ht="27" customHeight="1">
      <c r="A17" s="127" t="s">
        <v>126</v>
      </c>
      <c r="B17" s="127" t="s">
        <v>137</v>
      </c>
      <c r="C17" s="127" t="s">
        <v>139</v>
      </c>
      <c r="D17" s="128" t="s">
        <v>140</v>
      </c>
      <c r="E17" s="129">
        <v>58720</v>
      </c>
      <c r="F17" s="129">
        <v>58720</v>
      </c>
      <c r="G17" s="129">
        <v>58720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82">
        <v>0</v>
      </c>
      <c r="Q17" s="85">
        <v>0</v>
      </c>
      <c r="R17" s="102">
        <v>0</v>
      </c>
      <c r="S17" s="82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</row>
    <row r="18" spans="1:33" ht="27" customHeight="1">
      <c r="A18" s="127" t="s">
        <v>126</v>
      </c>
      <c r="B18" s="127" t="s">
        <v>137</v>
      </c>
      <c r="C18" s="127" t="s">
        <v>141</v>
      </c>
      <c r="D18" s="128" t="s">
        <v>142</v>
      </c>
      <c r="E18" s="129">
        <v>53639</v>
      </c>
      <c r="F18" s="129">
        <v>53639</v>
      </c>
      <c r="G18" s="129">
        <v>53639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82">
        <v>0</v>
      </c>
      <c r="Q18" s="85">
        <v>0</v>
      </c>
      <c r="R18" s="102">
        <v>0</v>
      </c>
      <c r="S18" s="82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</row>
    <row r="19" spans="1:33" ht="27" customHeight="1">
      <c r="A19" s="127" t="s">
        <v>123</v>
      </c>
      <c r="B19" s="127" t="s">
        <v>141</v>
      </c>
      <c r="C19" s="127"/>
      <c r="D19" s="128" t="s">
        <v>143</v>
      </c>
      <c r="E19" s="129">
        <v>180683</v>
      </c>
      <c r="F19" s="129">
        <v>180683</v>
      </c>
      <c r="G19" s="129">
        <v>180683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82">
        <v>0</v>
      </c>
      <c r="Q19" s="85">
        <v>0</v>
      </c>
      <c r="R19" s="102">
        <v>0</v>
      </c>
      <c r="S19" s="82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</row>
    <row r="20" spans="1:33" ht="27" customHeight="1">
      <c r="A20" s="127" t="s">
        <v>126</v>
      </c>
      <c r="B20" s="127" t="s">
        <v>144</v>
      </c>
      <c r="C20" s="127" t="s">
        <v>139</v>
      </c>
      <c r="D20" s="128" t="s">
        <v>145</v>
      </c>
      <c r="E20" s="129">
        <v>180683</v>
      </c>
      <c r="F20" s="129">
        <v>180683</v>
      </c>
      <c r="G20" s="129">
        <v>180683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82">
        <v>0</v>
      </c>
      <c r="Q20" s="85">
        <v>0</v>
      </c>
      <c r="R20" s="102">
        <v>0</v>
      </c>
      <c r="S20" s="82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</row>
    <row r="21" spans="1:33" ht="27" customHeight="1">
      <c r="A21" s="127" t="s">
        <v>123</v>
      </c>
      <c r="B21" s="127" t="s">
        <v>146</v>
      </c>
      <c r="C21" s="127"/>
      <c r="D21" s="128" t="s">
        <v>147</v>
      </c>
      <c r="E21" s="129">
        <v>74496</v>
      </c>
      <c r="F21" s="129">
        <v>74496</v>
      </c>
      <c r="G21" s="129">
        <v>74496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82">
        <v>0</v>
      </c>
      <c r="Q21" s="85">
        <v>0</v>
      </c>
      <c r="R21" s="102">
        <v>0</v>
      </c>
      <c r="S21" s="82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</row>
    <row r="22" spans="1:33" ht="27" customHeight="1">
      <c r="A22" s="127" t="s">
        <v>126</v>
      </c>
      <c r="B22" s="127" t="s">
        <v>148</v>
      </c>
      <c r="C22" s="127" t="s">
        <v>124</v>
      </c>
      <c r="D22" s="128" t="s">
        <v>149</v>
      </c>
      <c r="E22" s="129">
        <v>71496</v>
      </c>
      <c r="F22" s="129">
        <v>71496</v>
      </c>
      <c r="G22" s="129">
        <v>71496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82">
        <v>0</v>
      </c>
      <c r="Q22" s="85">
        <v>0</v>
      </c>
      <c r="R22" s="102">
        <v>0</v>
      </c>
      <c r="S22" s="82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</row>
    <row r="23" spans="1:33" ht="27" customHeight="1">
      <c r="A23" s="127" t="s">
        <v>126</v>
      </c>
      <c r="B23" s="127" t="s">
        <v>148</v>
      </c>
      <c r="C23" s="127" t="s">
        <v>150</v>
      </c>
      <c r="D23" s="128" t="s">
        <v>151</v>
      </c>
      <c r="E23" s="129">
        <v>3000</v>
      </c>
      <c r="F23" s="129">
        <v>3000</v>
      </c>
      <c r="G23" s="129">
        <v>3000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82">
        <v>0</v>
      </c>
      <c r="Q23" s="85">
        <v>0</v>
      </c>
      <c r="R23" s="102">
        <v>0</v>
      </c>
      <c r="S23" s="82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</row>
    <row r="24" spans="1:33" ht="27" customHeight="1">
      <c r="A24" s="127" t="s">
        <v>123</v>
      </c>
      <c r="B24" s="127" t="s">
        <v>152</v>
      </c>
      <c r="C24" s="127"/>
      <c r="D24" s="128" t="s">
        <v>153</v>
      </c>
      <c r="E24" s="129">
        <v>664775</v>
      </c>
      <c r="F24" s="129">
        <v>664775</v>
      </c>
      <c r="G24" s="129">
        <v>664775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82">
        <v>0</v>
      </c>
      <c r="Q24" s="85">
        <v>0</v>
      </c>
      <c r="R24" s="102">
        <v>0</v>
      </c>
      <c r="S24" s="82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</row>
    <row r="25" spans="1:33" ht="27" customHeight="1">
      <c r="A25" s="127" t="s">
        <v>126</v>
      </c>
      <c r="B25" s="127" t="s">
        <v>154</v>
      </c>
      <c r="C25" s="127" t="s">
        <v>124</v>
      </c>
      <c r="D25" s="128" t="s">
        <v>155</v>
      </c>
      <c r="E25" s="129">
        <v>664775</v>
      </c>
      <c r="F25" s="129">
        <v>664775</v>
      </c>
      <c r="G25" s="129">
        <v>664775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82">
        <v>0</v>
      </c>
      <c r="Q25" s="85">
        <v>0</v>
      </c>
      <c r="R25" s="102">
        <v>0</v>
      </c>
      <c r="S25" s="82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</row>
    <row r="26" spans="1:33" ht="27" customHeight="1">
      <c r="A26" s="127" t="s">
        <v>123</v>
      </c>
      <c r="B26" s="127" t="s">
        <v>150</v>
      </c>
      <c r="C26" s="127"/>
      <c r="D26" s="128" t="s">
        <v>156</v>
      </c>
      <c r="E26" s="129">
        <v>15000</v>
      </c>
      <c r="F26" s="129">
        <v>15000</v>
      </c>
      <c r="G26" s="129">
        <v>15000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82">
        <v>0</v>
      </c>
      <c r="Q26" s="85">
        <v>0</v>
      </c>
      <c r="R26" s="102">
        <v>0</v>
      </c>
      <c r="S26" s="82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</row>
    <row r="27" spans="1:33" ht="27" customHeight="1">
      <c r="A27" s="127" t="s">
        <v>126</v>
      </c>
      <c r="B27" s="127" t="s">
        <v>157</v>
      </c>
      <c r="C27" s="127" t="s">
        <v>150</v>
      </c>
      <c r="D27" s="128" t="s">
        <v>158</v>
      </c>
      <c r="E27" s="129">
        <v>15000</v>
      </c>
      <c r="F27" s="129">
        <v>15000</v>
      </c>
      <c r="G27" s="129">
        <v>15000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82">
        <v>0</v>
      </c>
      <c r="Q27" s="85">
        <v>0</v>
      </c>
      <c r="R27" s="102">
        <v>0</v>
      </c>
      <c r="S27" s="82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</row>
    <row r="28" spans="1:33" ht="27" customHeight="1">
      <c r="A28" s="127" t="s">
        <v>159</v>
      </c>
      <c r="B28" s="127"/>
      <c r="C28" s="127"/>
      <c r="D28" s="128" t="s">
        <v>160</v>
      </c>
      <c r="E28" s="129">
        <v>43918</v>
      </c>
      <c r="F28" s="129">
        <v>43918</v>
      </c>
      <c r="G28" s="129">
        <v>43918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82">
        <v>0</v>
      </c>
      <c r="Q28" s="85">
        <v>0</v>
      </c>
      <c r="R28" s="102">
        <v>0</v>
      </c>
      <c r="S28" s="82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</row>
    <row r="29" spans="1:33" ht="27" customHeight="1">
      <c r="A29" s="127" t="s">
        <v>161</v>
      </c>
      <c r="B29" s="127" t="s">
        <v>150</v>
      </c>
      <c r="C29" s="127"/>
      <c r="D29" s="128" t="s">
        <v>162</v>
      </c>
      <c r="E29" s="129">
        <v>43918</v>
      </c>
      <c r="F29" s="129">
        <v>43918</v>
      </c>
      <c r="G29" s="129">
        <v>43918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82">
        <v>0</v>
      </c>
      <c r="Q29" s="85">
        <v>0</v>
      </c>
      <c r="R29" s="102">
        <v>0</v>
      </c>
      <c r="S29" s="82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</row>
    <row r="30" spans="1:33" ht="27" customHeight="1">
      <c r="A30" s="127" t="s">
        <v>163</v>
      </c>
      <c r="B30" s="127" t="s">
        <v>157</v>
      </c>
      <c r="C30" s="127" t="s">
        <v>124</v>
      </c>
      <c r="D30" s="128" t="s">
        <v>164</v>
      </c>
      <c r="E30" s="129">
        <v>43918</v>
      </c>
      <c r="F30" s="129">
        <v>43918</v>
      </c>
      <c r="G30" s="129">
        <v>43918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82">
        <v>0</v>
      </c>
      <c r="Q30" s="85">
        <v>0</v>
      </c>
      <c r="R30" s="102">
        <v>0</v>
      </c>
      <c r="S30" s="82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</row>
    <row r="31" spans="1:33" ht="27" customHeight="1">
      <c r="A31" s="127" t="s">
        <v>165</v>
      </c>
      <c r="B31" s="127"/>
      <c r="C31" s="127"/>
      <c r="D31" s="128" t="s">
        <v>166</v>
      </c>
      <c r="E31" s="129">
        <v>140846</v>
      </c>
      <c r="F31" s="129">
        <v>140846</v>
      </c>
      <c r="G31" s="129">
        <v>140846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82">
        <v>0</v>
      </c>
      <c r="Q31" s="85">
        <v>0</v>
      </c>
      <c r="R31" s="102">
        <v>0</v>
      </c>
      <c r="S31" s="82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</row>
    <row r="32" spans="1:33" ht="27" customHeight="1">
      <c r="A32" s="127" t="s">
        <v>167</v>
      </c>
      <c r="B32" s="127" t="s">
        <v>129</v>
      </c>
      <c r="C32" s="127"/>
      <c r="D32" s="128" t="s">
        <v>168</v>
      </c>
      <c r="E32" s="129">
        <v>140846</v>
      </c>
      <c r="F32" s="129">
        <v>140846</v>
      </c>
      <c r="G32" s="129">
        <v>140846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82">
        <v>0</v>
      </c>
      <c r="Q32" s="85">
        <v>0</v>
      </c>
      <c r="R32" s="102">
        <v>0</v>
      </c>
      <c r="S32" s="82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</row>
    <row r="33" spans="1:33" ht="27" customHeight="1">
      <c r="A33" s="127" t="s">
        <v>169</v>
      </c>
      <c r="B33" s="127" t="s">
        <v>170</v>
      </c>
      <c r="C33" s="127" t="s">
        <v>129</v>
      </c>
      <c r="D33" s="128" t="s">
        <v>171</v>
      </c>
      <c r="E33" s="129">
        <v>140846</v>
      </c>
      <c r="F33" s="129">
        <v>140846</v>
      </c>
      <c r="G33" s="129">
        <v>140846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82">
        <v>0</v>
      </c>
      <c r="Q33" s="85">
        <v>0</v>
      </c>
      <c r="R33" s="102">
        <v>0</v>
      </c>
      <c r="S33" s="82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</row>
    <row r="34" spans="1:33" ht="27" customHeight="1">
      <c r="A34" s="127" t="s">
        <v>172</v>
      </c>
      <c r="B34" s="127"/>
      <c r="C34" s="127"/>
      <c r="D34" s="128" t="s">
        <v>173</v>
      </c>
      <c r="E34" s="129">
        <v>570187</v>
      </c>
      <c r="F34" s="129">
        <v>570187</v>
      </c>
      <c r="G34" s="129">
        <v>570187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82">
        <v>0</v>
      </c>
      <c r="Q34" s="85">
        <v>0</v>
      </c>
      <c r="R34" s="102">
        <v>0</v>
      </c>
      <c r="S34" s="82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</row>
    <row r="35" spans="1:33" ht="27" customHeight="1">
      <c r="A35" s="127" t="s">
        <v>174</v>
      </c>
      <c r="B35" s="127" t="s">
        <v>124</v>
      </c>
      <c r="C35" s="127"/>
      <c r="D35" s="128" t="s">
        <v>175</v>
      </c>
      <c r="E35" s="129">
        <v>121975</v>
      </c>
      <c r="F35" s="129">
        <v>121975</v>
      </c>
      <c r="G35" s="129">
        <v>121975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82">
        <v>0</v>
      </c>
      <c r="Q35" s="85">
        <v>0</v>
      </c>
      <c r="R35" s="102">
        <v>0</v>
      </c>
      <c r="S35" s="82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</row>
    <row r="36" spans="1:33" ht="27" customHeight="1">
      <c r="A36" s="127" t="s">
        <v>176</v>
      </c>
      <c r="B36" s="127" t="s">
        <v>127</v>
      </c>
      <c r="C36" s="127" t="s">
        <v>177</v>
      </c>
      <c r="D36" s="128" t="s">
        <v>178</v>
      </c>
      <c r="E36" s="129">
        <v>121975</v>
      </c>
      <c r="F36" s="129">
        <v>121975</v>
      </c>
      <c r="G36" s="129">
        <v>121975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82">
        <v>0</v>
      </c>
      <c r="Q36" s="85">
        <v>0</v>
      </c>
      <c r="R36" s="102">
        <v>0</v>
      </c>
      <c r="S36" s="82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</row>
    <row r="37" spans="1:33" ht="27" customHeight="1">
      <c r="A37" s="127" t="s">
        <v>174</v>
      </c>
      <c r="B37" s="127" t="s">
        <v>179</v>
      </c>
      <c r="C37" s="127"/>
      <c r="D37" s="128" t="s">
        <v>180</v>
      </c>
      <c r="E37" s="129">
        <v>448212</v>
      </c>
      <c r="F37" s="129">
        <v>448212</v>
      </c>
      <c r="G37" s="129">
        <v>448212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82">
        <v>0</v>
      </c>
      <c r="Q37" s="85">
        <v>0</v>
      </c>
      <c r="R37" s="102">
        <v>0</v>
      </c>
      <c r="S37" s="82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</row>
    <row r="38" spans="1:33" ht="27" customHeight="1">
      <c r="A38" s="127" t="s">
        <v>176</v>
      </c>
      <c r="B38" s="127" t="s">
        <v>181</v>
      </c>
      <c r="C38" s="127" t="s">
        <v>179</v>
      </c>
      <c r="D38" s="128" t="s">
        <v>182</v>
      </c>
      <c r="E38" s="129">
        <v>448212</v>
      </c>
      <c r="F38" s="129">
        <v>448212</v>
      </c>
      <c r="G38" s="129">
        <v>448212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82">
        <v>0</v>
      </c>
      <c r="Q38" s="85">
        <v>0</v>
      </c>
      <c r="R38" s="102">
        <v>0</v>
      </c>
      <c r="S38" s="82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</row>
    <row r="39" spans="1:33" ht="27" customHeight="1">
      <c r="A39" s="127" t="s">
        <v>183</v>
      </c>
      <c r="B39" s="127"/>
      <c r="C39" s="127"/>
      <c r="D39" s="128" t="s">
        <v>184</v>
      </c>
      <c r="E39" s="129">
        <v>1143019</v>
      </c>
      <c r="F39" s="129">
        <v>1143019</v>
      </c>
      <c r="G39" s="129">
        <v>973094</v>
      </c>
      <c r="H39" s="129">
        <v>169925</v>
      </c>
      <c r="I39" s="129">
        <v>0</v>
      </c>
      <c r="J39" s="129">
        <v>169925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82">
        <v>0</v>
      </c>
      <c r="Q39" s="85">
        <v>0</v>
      </c>
      <c r="R39" s="102">
        <v>0</v>
      </c>
      <c r="S39" s="82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</row>
    <row r="40" spans="1:33" ht="27" customHeight="1">
      <c r="A40" s="127" t="s">
        <v>185</v>
      </c>
      <c r="B40" s="127" t="s">
        <v>131</v>
      </c>
      <c r="C40" s="127"/>
      <c r="D40" s="128" t="s">
        <v>186</v>
      </c>
      <c r="E40" s="129">
        <v>906298</v>
      </c>
      <c r="F40" s="129">
        <v>906298</v>
      </c>
      <c r="G40" s="129">
        <v>736373</v>
      </c>
      <c r="H40" s="129">
        <v>169925</v>
      </c>
      <c r="I40" s="129">
        <v>0</v>
      </c>
      <c r="J40" s="129">
        <v>169925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82">
        <v>0</v>
      </c>
      <c r="Q40" s="85">
        <v>0</v>
      </c>
      <c r="R40" s="102">
        <v>0</v>
      </c>
      <c r="S40" s="82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</row>
    <row r="41" spans="1:33" ht="27" customHeight="1">
      <c r="A41" s="127" t="s">
        <v>187</v>
      </c>
      <c r="B41" s="127" t="s">
        <v>188</v>
      </c>
      <c r="C41" s="127" t="s">
        <v>189</v>
      </c>
      <c r="D41" s="128" t="s">
        <v>190</v>
      </c>
      <c r="E41" s="129">
        <v>665123</v>
      </c>
      <c r="F41" s="129">
        <v>665123</v>
      </c>
      <c r="G41" s="129">
        <v>665123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82">
        <v>0</v>
      </c>
      <c r="Q41" s="85">
        <v>0</v>
      </c>
      <c r="R41" s="102">
        <v>0</v>
      </c>
      <c r="S41" s="82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</row>
    <row r="42" spans="1:33" ht="27" customHeight="1">
      <c r="A42" s="127" t="s">
        <v>187</v>
      </c>
      <c r="B42" s="127" t="s">
        <v>188</v>
      </c>
      <c r="C42" s="127" t="s">
        <v>191</v>
      </c>
      <c r="D42" s="128" t="s">
        <v>192</v>
      </c>
      <c r="E42" s="129">
        <v>240995</v>
      </c>
      <c r="F42" s="129">
        <v>240995</v>
      </c>
      <c r="G42" s="129">
        <v>71070</v>
      </c>
      <c r="H42" s="129">
        <v>169925</v>
      </c>
      <c r="I42" s="129">
        <v>0</v>
      </c>
      <c r="J42" s="129">
        <v>169925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82">
        <v>0</v>
      </c>
      <c r="Q42" s="85">
        <v>0</v>
      </c>
      <c r="R42" s="102">
        <v>0</v>
      </c>
      <c r="S42" s="82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</row>
    <row r="43" spans="1:33" ht="27" customHeight="1">
      <c r="A43" s="127" t="s">
        <v>187</v>
      </c>
      <c r="B43" s="127" t="s">
        <v>188</v>
      </c>
      <c r="C43" s="127" t="s">
        <v>150</v>
      </c>
      <c r="D43" s="128" t="s">
        <v>193</v>
      </c>
      <c r="E43" s="129">
        <v>180</v>
      </c>
      <c r="F43" s="129">
        <v>180</v>
      </c>
      <c r="G43" s="129">
        <v>180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82">
        <v>0</v>
      </c>
      <c r="Q43" s="85">
        <v>0</v>
      </c>
      <c r="R43" s="102">
        <v>0</v>
      </c>
      <c r="S43" s="82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</row>
    <row r="44" spans="1:33" ht="27" customHeight="1">
      <c r="A44" s="127" t="s">
        <v>185</v>
      </c>
      <c r="B44" s="127" t="s">
        <v>194</v>
      </c>
      <c r="C44" s="127"/>
      <c r="D44" s="128" t="s">
        <v>195</v>
      </c>
      <c r="E44" s="129">
        <v>236721</v>
      </c>
      <c r="F44" s="129">
        <v>236721</v>
      </c>
      <c r="G44" s="129">
        <v>236721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82">
        <v>0</v>
      </c>
      <c r="Q44" s="85">
        <v>0</v>
      </c>
      <c r="R44" s="102">
        <v>0</v>
      </c>
      <c r="S44" s="82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</row>
    <row r="45" spans="1:33" ht="27" customHeight="1">
      <c r="A45" s="127" t="s">
        <v>187</v>
      </c>
      <c r="B45" s="127" t="s">
        <v>196</v>
      </c>
      <c r="C45" s="127" t="s">
        <v>124</v>
      </c>
      <c r="D45" s="128" t="s">
        <v>197</v>
      </c>
      <c r="E45" s="129">
        <v>116121</v>
      </c>
      <c r="F45" s="129">
        <v>116121</v>
      </c>
      <c r="G45" s="129">
        <v>116121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82">
        <v>0</v>
      </c>
      <c r="Q45" s="85">
        <v>0</v>
      </c>
      <c r="R45" s="102">
        <v>0</v>
      </c>
      <c r="S45" s="82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</row>
    <row r="46" spans="1:33" ht="27" customHeight="1">
      <c r="A46" s="127" t="s">
        <v>187</v>
      </c>
      <c r="B46" s="127" t="s">
        <v>196</v>
      </c>
      <c r="C46" s="127" t="s">
        <v>135</v>
      </c>
      <c r="D46" s="128" t="s">
        <v>198</v>
      </c>
      <c r="E46" s="129">
        <v>120600</v>
      </c>
      <c r="F46" s="129">
        <v>120600</v>
      </c>
      <c r="G46" s="129">
        <v>120600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82">
        <v>0</v>
      </c>
      <c r="Q46" s="85">
        <v>0</v>
      </c>
      <c r="R46" s="102">
        <v>0</v>
      </c>
      <c r="S46" s="82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</row>
    <row r="47" spans="1:33" ht="27" customHeight="1">
      <c r="A47" s="127" t="s">
        <v>199</v>
      </c>
      <c r="B47" s="127"/>
      <c r="C47" s="127"/>
      <c r="D47" s="128" t="s">
        <v>200</v>
      </c>
      <c r="E47" s="129">
        <v>146102</v>
      </c>
      <c r="F47" s="129">
        <v>146102</v>
      </c>
      <c r="G47" s="129">
        <v>146102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82">
        <v>0</v>
      </c>
      <c r="Q47" s="85">
        <v>0</v>
      </c>
      <c r="R47" s="102">
        <v>0</v>
      </c>
      <c r="S47" s="82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</row>
    <row r="48" spans="1:33" ht="27" customHeight="1">
      <c r="A48" s="127" t="s">
        <v>201</v>
      </c>
      <c r="B48" s="127" t="s">
        <v>124</v>
      </c>
      <c r="C48" s="127"/>
      <c r="D48" s="128" t="s">
        <v>202</v>
      </c>
      <c r="E48" s="129">
        <v>146102</v>
      </c>
      <c r="F48" s="129">
        <v>146102</v>
      </c>
      <c r="G48" s="129">
        <v>146102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82">
        <v>0</v>
      </c>
      <c r="Q48" s="85">
        <v>0</v>
      </c>
      <c r="R48" s="102">
        <v>0</v>
      </c>
      <c r="S48" s="82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</row>
    <row r="49" spans="1:33" ht="27" customHeight="1">
      <c r="A49" s="127" t="s">
        <v>203</v>
      </c>
      <c r="B49" s="127" t="s">
        <v>127</v>
      </c>
      <c r="C49" s="127" t="s">
        <v>150</v>
      </c>
      <c r="D49" s="128" t="s">
        <v>204</v>
      </c>
      <c r="E49" s="129">
        <v>146102</v>
      </c>
      <c r="F49" s="129">
        <v>146102</v>
      </c>
      <c r="G49" s="129">
        <v>146102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82">
        <v>0</v>
      </c>
      <c r="Q49" s="85">
        <v>0</v>
      </c>
      <c r="R49" s="102">
        <v>0</v>
      </c>
      <c r="S49" s="82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</row>
    <row r="50" spans="1:33" ht="27" customHeight="1">
      <c r="A50" s="127" t="s">
        <v>205</v>
      </c>
      <c r="B50" s="127"/>
      <c r="C50" s="127"/>
      <c r="D50" s="128" t="s">
        <v>206</v>
      </c>
      <c r="E50" s="129">
        <v>1933763</v>
      </c>
      <c r="F50" s="129">
        <v>1913763</v>
      </c>
      <c r="G50" s="129">
        <v>1913763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82">
        <v>0</v>
      </c>
      <c r="Q50" s="85">
        <v>20000</v>
      </c>
      <c r="R50" s="102">
        <v>0</v>
      </c>
      <c r="S50" s="82">
        <v>0</v>
      </c>
      <c r="T50" s="85">
        <v>20000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</row>
    <row r="51" spans="1:33" ht="27" customHeight="1">
      <c r="A51" s="127" t="s">
        <v>207</v>
      </c>
      <c r="B51" s="127" t="s">
        <v>124</v>
      </c>
      <c r="C51" s="127"/>
      <c r="D51" s="128" t="s">
        <v>208</v>
      </c>
      <c r="E51" s="129">
        <v>607995</v>
      </c>
      <c r="F51" s="129">
        <v>587995</v>
      </c>
      <c r="G51" s="129">
        <v>587995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82">
        <v>0</v>
      </c>
      <c r="Q51" s="85">
        <v>20000</v>
      </c>
      <c r="R51" s="102">
        <v>0</v>
      </c>
      <c r="S51" s="82">
        <v>0</v>
      </c>
      <c r="T51" s="85">
        <v>20000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</row>
    <row r="52" spans="1:33" ht="27" customHeight="1">
      <c r="A52" s="127" t="s">
        <v>209</v>
      </c>
      <c r="B52" s="127" t="s">
        <v>127</v>
      </c>
      <c r="C52" s="127" t="s">
        <v>210</v>
      </c>
      <c r="D52" s="128" t="s">
        <v>211</v>
      </c>
      <c r="E52" s="129">
        <v>484976</v>
      </c>
      <c r="F52" s="129">
        <v>484976</v>
      </c>
      <c r="G52" s="129">
        <v>484976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82">
        <v>0</v>
      </c>
      <c r="Q52" s="85">
        <v>0</v>
      </c>
      <c r="R52" s="102">
        <v>0</v>
      </c>
      <c r="S52" s="82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</row>
    <row r="53" spans="1:33" ht="27" customHeight="1">
      <c r="A53" s="127" t="s">
        <v>209</v>
      </c>
      <c r="B53" s="127" t="s">
        <v>127</v>
      </c>
      <c r="C53" s="127" t="s">
        <v>212</v>
      </c>
      <c r="D53" s="128" t="s">
        <v>213</v>
      </c>
      <c r="E53" s="129">
        <v>64537</v>
      </c>
      <c r="F53" s="129">
        <v>44537</v>
      </c>
      <c r="G53" s="129">
        <v>44537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82">
        <v>0</v>
      </c>
      <c r="Q53" s="85">
        <v>20000</v>
      </c>
      <c r="R53" s="102">
        <v>0</v>
      </c>
      <c r="S53" s="82">
        <v>0</v>
      </c>
      <c r="T53" s="85">
        <v>20000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</row>
    <row r="54" spans="1:33" ht="27" customHeight="1">
      <c r="A54" s="127" t="s">
        <v>209</v>
      </c>
      <c r="B54" s="127" t="s">
        <v>127</v>
      </c>
      <c r="C54" s="127" t="s">
        <v>150</v>
      </c>
      <c r="D54" s="128" t="s">
        <v>214</v>
      </c>
      <c r="E54" s="129">
        <v>58482</v>
      </c>
      <c r="F54" s="129">
        <v>58482</v>
      </c>
      <c r="G54" s="129">
        <v>58482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82">
        <v>0</v>
      </c>
      <c r="Q54" s="85">
        <v>0</v>
      </c>
      <c r="R54" s="102">
        <v>0</v>
      </c>
      <c r="S54" s="82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</row>
    <row r="55" spans="1:33" ht="27" customHeight="1">
      <c r="A55" s="127" t="s">
        <v>207</v>
      </c>
      <c r="B55" s="127" t="s">
        <v>135</v>
      </c>
      <c r="C55" s="127"/>
      <c r="D55" s="128" t="s">
        <v>215</v>
      </c>
      <c r="E55" s="129">
        <v>183980</v>
      </c>
      <c r="F55" s="129">
        <v>183980</v>
      </c>
      <c r="G55" s="129">
        <v>183980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82">
        <v>0</v>
      </c>
      <c r="Q55" s="85">
        <v>0</v>
      </c>
      <c r="R55" s="102">
        <v>0</v>
      </c>
      <c r="S55" s="82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</row>
    <row r="56" spans="1:33" ht="27" customHeight="1">
      <c r="A56" s="127" t="s">
        <v>209</v>
      </c>
      <c r="B56" s="127" t="s">
        <v>137</v>
      </c>
      <c r="C56" s="127" t="s">
        <v>129</v>
      </c>
      <c r="D56" s="128" t="s">
        <v>216</v>
      </c>
      <c r="E56" s="129">
        <v>183980</v>
      </c>
      <c r="F56" s="129">
        <v>183980</v>
      </c>
      <c r="G56" s="129">
        <v>183980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82">
        <v>0</v>
      </c>
      <c r="Q56" s="85">
        <v>0</v>
      </c>
      <c r="R56" s="102">
        <v>0</v>
      </c>
      <c r="S56" s="82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</row>
    <row r="57" spans="1:33" ht="27" customHeight="1">
      <c r="A57" s="127" t="s">
        <v>207</v>
      </c>
      <c r="B57" s="127" t="s">
        <v>131</v>
      </c>
      <c r="C57" s="127"/>
      <c r="D57" s="128" t="s">
        <v>217</v>
      </c>
      <c r="E57" s="129">
        <v>1141788</v>
      </c>
      <c r="F57" s="129">
        <v>1141788</v>
      </c>
      <c r="G57" s="129">
        <v>1141788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82">
        <v>0</v>
      </c>
      <c r="Q57" s="85">
        <v>0</v>
      </c>
      <c r="R57" s="102">
        <v>0</v>
      </c>
      <c r="S57" s="82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</row>
    <row r="58" spans="1:33" ht="27" customHeight="1">
      <c r="A58" s="127" t="s">
        <v>209</v>
      </c>
      <c r="B58" s="127" t="s">
        <v>188</v>
      </c>
      <c r="C58" s="127" t="s">
        <v>179</v>
      </c>
      <c r="D58" s="128" t="s">
        <v>218</v>
      </c>
      <c r="E58" s="129">
        <v>1104288</v>
      </c>
      <c r="F58" s="129">
        <v>1104288</v>
      </c>
      <c r="G58" s="129">
        <v>1104288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82">
        <v>0</v>
      </c>
      <c r="Q58" s="85">
        <v>0</v>
      </c>
      <c r="R58" s="102">
        <v>0</v>
      </c>
      <c r="S58" s="82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</row>
    <row r="59" spans="1:33" ht="27" customHeight="1">
      <c r="A59" s="127" t="s">
        <v>209</v>
      </c>
      <c r="B59" s="127" t="s">
        <v>188</v>
      </c>
      <c r="C59" s="127" t="s">
        <v>150</v>
      </c>
      <c r="D59" s="128" t="s">
        <v>219</v>
      </c>
      <c r="E59" s="129">
        <v>37500</v>
      </c>
      <c r="F59" s="129">
        <v>37500</v>
      </c>
      <c r="G59" s="129">
        <v>37500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82">
        <v>0</v>
      </c>
      <c r="Q59" s="85">
        <v>0</v>
      </c>
      <c r="R59" s="102">
        <v>0</v>
      </c>
      <c r="S59" s="82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</row>
    <row r="60" spans="1:33" ht="27" customHeight="1">
      <c r="A60" s="127" t="s">
        <v>220</v>
      </c>
      <c r="B60" s="127"/>
      <c r="C60" s="127"/>
      <c r="D60" s="128" t="s">
        <v>221</v>
      </c>
      <c r="E60" s="129">
        <v>185796</v>
      </c>
      <c r="F60" s="129">
        <v>185796</v>
      </c>
      <c r="G60" s="129">
        <v>185796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82">
        <v>0</v>
      </c>
      <c r="Q60" s="85">
        <v>0</v>
      </c>
      <c r="R60" s="102">
        <v>0</v>
      </c>
      <c r="S60" s="82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</row>
    <row r="61" spans="1:33" ht="27" customHeight="1">
      <c r="A61" s="127" t="s">
        <v>222</v>
      </c>
      <c r="B61" s="127" t="s">
        <v>139</v>
      </c>
      <c r="C61" s="127"/>
      <c r="D61" s="128" t="s">
        <v>223</v>
      </c>
      <c r="E61" s="129">
        <v>185796</v>
      </c>
      <c r="F61" s="129">
        <v>185796</v>
      </c>
      <c r="G61" s="129">
        <v>185796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82">
        <v>0</v>
      </c>
      <c r="Q61" s="85">
        <v>0</v>
      </c>
      <c r="R61" s="102">
        <v>0</v>
      </c>
      <c r="S61" s="82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</row>
    <row r="62" spans="1:33" ht="27" customHeight="1">
      <c r="A62" s="127" t="s">
        <v>224</v>
      </c>
      <c r="B62" s="127" t="s">
        <v>225</v>
      </c>
      <c r="C62" s="127" t="s">
        <v>124</v>
      </c>
      <c r="D62" s="128" t="s">
        <v>226</v>
      </c>
      <c r="E62" s="129">
        <v>185796</v>
      </c>
      <c r="F62" s="129">
        <v>185796</v>
      </c>
      <c r="G62" s="129">
        <v>185796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82">
        <v>0</v>
      </c>
      <c r="Q62" s="85">
        <v>0</v>
      </c>
      <c r="R62" s="102">
        <v>0</v>
      </c>
      <c r="S62" s="82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</row>
  </sheetData>
  <sheetProtection/>
  <mergeCells count="26"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5:Y6"/>
    <mergeCell ref="AC5:AC6"/>
    <mergeCell ref="AD5:AD6"/>
    <mergeCell ref="AE5:AE6"/>
    <mergeCell ref="AF5:AF6"/>
    <mergeCell ref="AG5:AG6"/>
  </mergeCells>
  <printOptions horizontalCentered="1"/>
  <pageMargins left="0.39" right="0.39" top="0.79" bottom="0.79" header="0.39" footer="0.39"/>
  <pageSetup fitToHeight="9999" fitToWidth="1" orientation="landscape" paperSize="9"/>
  <headerFooter scaleWithDoc="0"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27" t="s">
        <v>84</v>
      </c>
      <c r="B4" s="27"/>
      <c r="C4" s="27"/>
      <c r="D4" s="27" t="s">
        <v>85</v>
      </c>
      <c r="E4" s="28" t="s">
        <v>86</v>
      </c>
      <c r="F4" s="29" t="s">
        <v>229</v>
      </c>
      <c r="G4" s="30"/>
      <c r="H4" s="31"/>
      <c r="I4" s="29"/>
      <c r="J4" s="29" t="s">
        <v>230</v>
      </c>
      <c r="K4" s="30"/>
      <c r="L4" s="30"/>
      <c r="M4" s="30"/>
      <c r="N4" s="30"/>
      <c r="O4" s="30"/>
      <c r="P4" s="30"/>
      <c r="Q4" s="30"/>
      <c r="R4" s="30"/>
      <c r="S4" s="30"/>
      <c r="T4" s="42"/>
      <c r="U4" s="2"/>
      <c r="V4" s="2"/>
    </row>
    <row r="5" spans="1:22" ht="18.75" customHeight="1">
      <c r="A5" s="27" t="s">
        <v>94</v>
      </c>
      <c r="B5" s="27" t="s">
        <v>95</v>
      </c>
      <c r="C5" s="27" t="s">
        <v>96</v>
      </c>
      <c r="D5" s="27"/>
      <c r="E5" s="27"/>
      <c r="F5" s="12" t="s">
        <v>97</v>
      </c>
      <c r="G5" s="32" t="s">
        <v>231</v>
      </c>
      <c r="H5" s="28" t="s">
        <v>232</v>
      </c>
      <c r="I5" s="28" t="s">
        <v>233</v>
      </c>
      <c r="J5" s="39" t="s">
        <v>97</v>
      </c>
      <c r="K5" s="32" t="s">
        <v>231</v>
      </c>
      <c r="L5" s="28" t="s">
        <v>232</v>
      </c>
      <c r="M5" s="28" t="s">
        <v>233</v>
      </c>
      <c r="N5" s="32" t="s">
        <v>234</v>
      </c>
      <c r="O5" s="32" t="s">
        <v>235</v>
      </c>
      <c r="P5" s="32" t="s">
        <v>236</v>
      </c>
      <c r="Q5" s="32" t="s">
        <v>237</v>
      </c>
      <c r="R5" s="32" t="s">
        <v>238</v>
      </c>
      <c r="S5" s="32" t="s">
        <v>239</v>
      </c>
      <c r="T5" s="12" t="s">
        <v>240</v>
      </c>
      <c r="U5" s="2"/>
      <c r="V5" s="2"/>
    </row>
    <row r="6" spans="1:22" ht="9.75" customHeight="1">
      <c r="A6" s="27"/>
      <c r="B6" s="27"/>
      <c r="C6" s="27"/>
      <c r="D6" s="27"/>
      <c r="E6" s="27"/>
      <c r="F6" s="27"/>
      <c r="G6" s="28"/>
      <c r="H6" s="28"/>
      <c r="I6" s="28"/>
      <c r="J6" s="8"/>
      <c r="K6" s="28"/>
      <c r="L6" s="28"/>
      <c r="M6" s="28"/>
      <c r="N6" s="28"/>
      <c r="O6" s="28"/>
      <c r="P6" s="28"/>
      <c r="Q6" s="28"/>
      <c r="R6" s="28"/>
      <c r="S6" s="28"/>
      <c r="T6" s="27"/>
      <c r="U6" s="2"/>
      <c r="V6" s="2"/>
    </row>
    <row r="7" spans="1:22" ht="9.75" customHeight="1">
      <c r="A7" s="33" t="s">
        <v>120</v>
      </c>
      <c r="B7" s="33" t="s">
        <v>120</v>
      </c>
      <c r="C7" s="34" t="s">
        <v>120</v>
      </c>
      <c r="D7" s="34" t="s">
        <v>120</v>
      </c>
      <c r="E7" s="33">
        <v>1</v>
      </c>
      <c r="F7" s="33">
        <f aca="true" t="shared" si="0" ref="F7:T7">E7+1</f>
        <v>2</v>
      </c>
      <c r="G7" s="33">
        <f t="shared" si="0"/>
        <v>3</v>
      </c>
      <c r="H7" s="33">
        <f t="shared" si="0"/>
        <v>4</v>
      </c>
      <c r="I7" s="33">
        <f t="shared" si="0"/>
        <v>5</v>
      </c>
      <c r="J7" s="33">
        <f t="shared" si="0"/>
        <v>6</v>
      </c>
      <c r="K7" s="33">
        <f t="shared" si="0"/>
        <v>7</v>
      </c>
      <c r="L7" s="33">
        <f t="shared" si="0"/>
        <v>8</v>
      </c>
      <c r="M7" s="33">
        <f t="shared" si="0"/>
        <v>9</v>
      </c>
      <c r="N7" s="33">
        <f t="shared" si="0"/>
        <v>10</v>
      </c>
      <c r="O7" s="33">
        <f t="shared" si="0"/>
        <v>11</v>
      </c>
      <c r="P7" s="33">
        <f t="shared" si="0"/>
        <v>12</v>
      </c>
      <c r="Q7" s="33">
        <f t="shared" si="0"/>
        <v>13</v>
      </c>
      <c r="R7" s="33">
        <f t="shared" si="0"/>
        <v>14</v>
      </c>
      <c r="S7" s="33">
        <f t="shared" si="0"/>
        <v>15</v>
      </c>
      <c r="T7" s="33">
        <f t="shared" si="0"/>
        <v>16</v>
      </c>
      <c r="U7" s="2"/>
      <c r="V7" s="2"/>
    </row>
    <row r="8" spans="1:22" ht="27" customHeight="1">
      <c r="A8" s="35"/>
      <c r="B8" s="35"/>
      <c r="C8" s="36"/>
      <c r="D8" s="35" t="s">
        <v>97</v>
      </c>
      <c r="E8" s="37">
        <v>6725908</v>
      </c>
      <c r="F8" s="38">
        <v>5858028</v>
      </c>
      <c r="G8" s="38">
        <v>3101859</v>
      </c>
      <c r="H8" s="38">
        <v>959076</v>
      </c>
      <c r="I8" s="38">
        <v>1797093</v>
      </c>
      <c r="J8" s="40">
        <v>867880</v>
      </c>
      <c r="K8" s="41">
        <v>0</v>
      </c>
      <c r="L8" s="41">
        <v>540200</v>
      </c>
      <c r="M8" s="41">
        <v>71070</v>
      </c>
      <c r="N8" s="41">
        <v>0</v>
      </c>
      <c r="O8" s="41">
        <v>0</v>
      </c>
      <c r="P8" s="41">
        <v>0</v>
      </c>
      <c r="Q8" s="43">
        <v>0</v>
      </c>
      <c r="R8" s="44">
        <v>0</v>
      </c>
      <c r="S8" s="41">
        <v>256610</v>
      </c>
      <c r="T8" s="43">
        <v>0</v>
      </c>
      <c r="U8" s="1"/>
      <c r="V8" s="1"/>
    </row>
    <row r="9" spans="1:22" ht="27" customHeight="1">
      <c r="A9" s="35" t="s">
        <v>121</v>
      </c>
      <c r="B9" s="35"/>
      <c r="C9" s="36"/>
      <c r="D9" s="35" t="s">
        <v>122</v>
      </c>
      <c r="E9" s="37">
        <v>2562277</v>
      </c>
      <c r="F9" s="38">
        <v>2376668</v>
      </c>
      <c r="G9" s="38">
        <v>1671338</v>
      </c>
      <c r="H9" s="38">
        <v>686370</v>
      </c>
      <c r="I9" s="38">
        <v>18960</v>
      </c>
      <c r="J9" s="40">
        <v>185609</v>
      </c>
      <c r="K9" s="41">
        <v>0</v>
      </c>
      <c r="L9" s="41">
        <v>185609</v>
      </c>
      <c r="M9" s="41">
        <v>0</v>
      </c>
      <c r="N9" s="41">
        <v>0</v>
      </c>
      <c r="O9" s="41">
        <v>0</v>
      </c>
      <c r="P9" s="41">
        <v>0</v>
      </c>
      <c r="Q9" s="43">
        <v>0</v>
      </c>
      <c r="R9" s="44">
        <v>0</v>
      </c>
      <c r="S9" s="41">
        <v>0</v>
      </c>
      <c r="T9" s="43">
        <v>0</v>
      </c>
      <c r="U9" s="2"/>
      <c r="V9" s="2"/>
    </row>
    <row r="10" spans="1:22" ht="27" customHeight="1">
      <c r="A10" s="35" t="s">
        <v>123</v>
      </c>
      <c r="B10" s="35" t="s">
        <v>124</v>
      </c>
      <c r="C10" s="36"/>
      <c r="D10" s="35" t="s">
        <v>125</v>
      </c>
      <c r="E10" s="37">
        <v>219175</v>
      </c>
      <c r="F10" s="38">
        <v>163925</v>
      </c>
      <c r="G10" s="38">
        <v>124577</v>
      </c>
      <c r="H10" s="38">
        <v>39348</v>
      </c>
      <c r="I10" s="38">
        <v>0</v>
      </c>
      <c r="J10" s="40">
        <v>55250</v>
      </c>
      <c r="K10" s="41">
        <v>0</v>
      </c>
      <c r="L10" s="41">
        <v>55250</v>
      </c>
      <c r="M10" s="41">
        <v>0</v>
      </c>
      <c r="N10" s="41">
        <v>0</v>
      </c>
      <c r="O10" s="41">
        <v>0</v>
      </c>
      <c r="P10" s="41">
        <v>0</v>
      </c>
      <c r="Q10" s="43">
        <v>0</v>
      </c>
      <c r="R10" s="44">
        <v>0</v>
      </c>
      <c r="S10" s="41">
        <v>0</v>
      </c>
      <c r="T10" s="43">
        <v>0</v>
      </c>
      <c r="U10" s="1"/>
      <c r="V10" s="2"/>
    </row>
    <row r="11" spans="1:22" ht="27" customHeight="1">
      <c r="A11" s="35" t="s">
        <v>126</v>
      </c>
      <c r="B11" s="35" t="s">
        <v>127</v>
      </c>
      <c r="C11" s="36" t="s">
        <v>124</v>
      </c>
      <c r="D11" s="35" t="s">
        <v>128</v>
      </c>
      <c r="E11" s="37">
        <v>163925</v>
      </c>
      <c r="F11" s="38">
        <v>163925</v>
      </c>
      <c r="G11" s="38">
        <v>124577</v>
      </c>
      <c r="H11" s="38">
        <v>39348</v>
      </c>
      <c r="I11" s="38">
        <v>0</v>
      </c>
      <c r="J11" s="40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3">
        <v>0</v>
      </c>
      <c r="R11" s="44">
        <v>0</v>
      </c>
      <c r="S11" s="41">
        <v>0</v>
      </c>
      <c r="T11" s="43">
        <v>0</v>
      </c>
      <c r="U11" s="1"/>
      <c r="V11" s="2"/>
    </row>
    <row r="12" spans="1:22" ht="27" customHeight="1">
      <c r="A12" s="35" t="s">
        <v>126</v>
      </c>
      <c r="B12" s="35" t="s">
        <v>127</v>
      </c>
      <c r="C12" s="36" t="s">
        <v>129</v>
      </c>
      <c r="D12" s="35" t="s">
        <v>130</v>
      </c>
      <c r="E12" s="37">
        <v>8100</v>
      </c>
      <c r="F12" s="38">
        <v>0</v>
      </c>
      <c r="G12" s="38">
        <v>0</v>
      </c>
      <c r="H12" s="38">
        <v>0</v>
      </c>
      <c r="I12" s="38">
        <v>0</v>
      </c>
      <c r="J12" s="40">
        <v>8100</v>
      </c>
      <c r="K12" s="41">
        <v>0</v>
      </c>
      <c r="L12" s="41">
        <v>8100</v>
      </c>
      <c r="M12" s="41">
        <v>0</v>
      </c>
      <c r="N12" s="41">
        <v>0</v>
      </c>
      <c r="O12" s="41">
        <v>0</v>
      </c>
      <c r="P12" s="41">
        <v>0</v>
      </c>
      <c r="Q12" s="43">
        <v>0</v>
      </c>
      <c r="R12" s="44">
        <v>0</v>
      </c>
      <c r="S12" s="41">
        <v>0</v>
      </c>
      <c r="T12" s="43">
        <v>0</v>
      </c>
      <c r="U12" s="1"/>
      <c r="V12" s="2"/>
    </row>
    <row r="13" spans="1:22" ht="27" customHeight="1">
      <c r="A13" s="35" t="s">
        <v>126</v>
      </c>
      <c r="B13" s="35" t="s">
        <v>127</v>
      </c>
      <c r="C13" s="36" t="s">
        <v>131</v>
      </c>
      <c r="D13" s="35" t="s">
        <v>132</v>
      </c>
      <c r="E13" s="37">
        <v>44000</v>
      </c>
      <c r="F13" s="38">
        <v>0</v>
      </c>
      <c r="G13" s="38">
        <v>0</v>
      </c>
      <c r="H13" s="38">
        <v>0</v>
      </c>
      <c r="I13" s="38">
        <v>0</v>
      </c>
      <c r="J13" s="40">
        <v>44000</v>
      </c>
      <c r="K13" s="41">
        <v>0</v>
      </c>
      <c r="L13" s="41">
        <v>44000</v>
      </c>
      <c r="M13" s="41">
        <v>0</v>
      </c>
      <c r="N13" s="41">
        <v>0</v>
      </c>
      <c r="O13" s="41">
        <v>0</v>
      </c>
      <c r="P13" s="41">
        <v>0</v>
      </c>
      <c r="Q13" s="43">
        <v>0</v>
      </c>
      <c r="R13" s="44">
        <v>0</v>
      </c>
      <c r="S13" s="41">
        <v>0</v>
      </c>
      <c r="T13" s="43">
        <v>0</v>
      </c>
      <c r="U13" s="1"/>
      <c r="V13" s="2"/>
    </row>
    <row r="14" spans="1:22" ht="27" customHeight="1">
      <c r="A14" s="35" t="s">
        <v>126</v>
      </c>
      <c r="B14" s="35" t="s">
        <v>127</v>
      </c>
      <c r="C14" s="36" t="s">
        <v>133</v>
      </c>
      <c r="D14" s="35" t="s">
        <v>134</v>
      </c>
      <c r="E14" s="37">
        <v>3150</v>
      </c>
      <c r="F14" s="38">
        <v>0</v>
      </c>
      <c r="G14" s="38">
        <v>0</v>
      </c>
      <c r="H14" s="38">
        <v>0</v>
      </c>
      <c r="I14" s="38">
        <v>0</v>
      </c>
      <c r="J14" s="40">
        <v>3150</v>
      </c>
      <c r="K14" s="41">
        <v>0</v>
      </c>
      <c r="L14" s="41">
        <v>3150</v>
      </c>
      <c r="M14" s="41">
        <v>0</v>
      </c>
      <c r="N14" s="41">
        <v>0</v>
      </c>
      <c r="O14" s="41">
        <v>0</v>
      </c>
      <c r="P14" s="41">
        <v>0</v>
      </c>
      <c r="Q14" s="43">
        <v>0</v>
      </c>
      <c r="R14" s="44">
        <v>0</v>
      </c>
      <c r="S14" s="41">
        <v>0</v>
      </c>
      <c r="T14" s="43">
        <v>0</v>
      </c>
      <c r="U14" s="1"/>
      <c r="V14" s="2"/>
    </row>
    <row r="15" spans="1:22" ht="27" customHeight="1">
      <c r="A15" s="35" t="s">
        <v>123</v>
      </c>
      <c r="B15" s="35" t="s">
        <v>135</v>
      </c>
      <c r="C15" s="36"/>
      <c r="D15" s="35" t="s">
        <v>136</v>
      </c>
      <c r="E15" s="37">
        <v>1408148</v>
      </c>
      <c r="F15" s="38">
        <v>1295789</v>
      </c>
      <c r="G15" s="38">
        <v>888950</v>
      </c>
      <c r="H15" s="38">
        <v>388679</v>
      </c>
      <c r="I15" s="38">
        <v>18160</v>
      </c>
      <c r="J15" s="40">
        <v>112359</v>
      </c>
      <c r="K15" s="41">
        <v>0</v>
      </c>
      <c r="L15" s="41">
        <v>112359</v>
      </c>
      <c r="M15" s="41">
        <v>0</v>
      </c>
      <c r="N15" s="41">
        <v>0</v>
      </c>
      <c r="O15" s="41">
        <v>0</v>
      </c>
      <c r="P15" s="41">
        <v>0</v>
      </c>
      <c r="Q15" s="43">
        <v>0</v>
      </c>
      <c r="R15" s="44">
        <v>0</v>
      </c>
      <c r="S15" s="41">
        <v>0</v>
      </c>
      <c r="T15" s="43">
        <v>0</v>
      </c>
      <c r="U15" s="1"/>
      <c r="V15" s="2"/>
    </row>
    <row r="16" spans="1:22" ht="27" customHeight="1">
      <c r="A16" s="35" t="s">
        <v>126</v>
      </c>
      <c r="B16" s="35" t="s">
        <v>137</v>
      </c>
      <c r="C16" s="36" t="s">
        <v>124</v>
      </c>
      <c r="D16" s="35" t="s">
        <v>138</v>
      </c>
      <c r="E16" s="37">
        <v>1295789</v>
      </c>
      <c r="F16" s="38">
        <v>1295789</v>
      </c>
      <c r="G16" s="38">
        <v>888950</v>
      </c>
      <c r="H16" s="38">
        <v>388679</v>
      </c>
      <c r="I16" s="38">
        <v>18160</v>
      </c>
      <c r="J16" s="40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3">
        <v>0</v>
      </c>
      <c r="R16" s="44">
        <v>0</v>
      </c>
      <c r="S16" s="41">
        <v>0</v>
      </c>
      <c r="T16" s="43">
        <v>0</v>
      </c>
      <c r="U16" s="1"/>
      <c r="V16" s="2"/>
    </row>
    <row r="17" spans="1:22" ht="27" customHeight="1">
      <c r="A17" s="35" t="s">
        <v>126</v>
      </c>
      <c r="B17" s="35" t="s">
        <v>137</v>
      </c>
      <c r="C17" s="36" t="s">
        <v>139</v>
      </c>
      <c r="D17" s="35" t="s">
        <v>140</v>
      </c>
      <c r="E17" s="37">
        <v>58720</v>
      </c>
      <c r="F17" s="38">
        <v>0</v>
      </c>
      <c r="G17" s="38">
        <v>0</v>
      </c>
      <c r="H17" s="38">
        <v>0</v>
      </c>
      <c r="I17" s="38">
        <v>0</v>
      </c>
      <c r="J17" s="40">
        <v>58720</v>
      </c>
      <c r="K17" s="41">
        <v>0</v>
      </c>
      <c r="L17" s="41">
        <v>58720</v>
      </c>
      <c r="M17" s="41">
        <v>0</v>
      </c>
      <c r="N17" s="41">
        <v>0</v>
      </c>
      <c r="O17" s="41">
        <v>0</v>
      </c>
      <c r="P17" s="41">
        <v>0</v>
      </c>
      <c r="Q17" s="43">
        <v>0</v>
      </c>
      <c r="R17" s="44">
        <v>0</v>
      </c>
      <c r="S17" s="41">
        <v>0</v>
      </c>
      <c r="T17" s="43">
        <v>0</v>
      </c>
      <c r="U17" s="2"/>
      <c r="V17" s="2"/>
    </row>
    <row r="18" spans="1:22" ht="27" customHeight="1">
      <c r="A18" s="35" t="s">
        <v>126</v>
      </c>
      <c r="B18" s="35" t="s">
        <v>137</v>
      </c>
      <c r="C18" s="36" t="s">
        <v>141</v>
      </c>
      <c r="D18" s="35" t="s">
        <v>142</v>
      </c>
      <c r="E18" s="37">
        <v>53639</v>
      </c>
      <c r="F18" s="38">
        <v>0</v>
      </c>
      <c r="G18" s="38">
        <v>0</v>
      </c>
      <c r="H18" s="38">
        <v>0</v>
      </c>
      <c r="I18" s="38">
        <v>0</v>
      </c>
      <c r="J18" s="40">
        <v>53639</v>
      </c>
      <c r="K18" s="41">
        <v>0</v>
      </c>
      <c r="L18" s="41">
        <v>53639</v>
      </c>
      <c r="M18" s="41">
        <v>0</v>
      </c>
      <c r="N18" s="41">
        <v>0</v>
      </c>
      <c r="O18" s="41">
        <v>0</v>
      </c>
      <c r="P18" s="41">
        <v>0</v>
      </c>
      <c r="Q18" s="43">
        <v>0</v>
      </c>
      <c r="R18" s="44">
        <v>0</v>
      </c>
      <c r="S18" s="41">
        <v>0</v>
      </c>
      <c r="T18" s="43">
        <v>0</v>
      </c>
      <c r="U18" s="2"/>
      <c r="V18" s="2"/>
    </row>
    <row r="19" spans="1:22" ht="27" customHeight="1">
      <c r="A19" s="35" t="s">
        <v>123</v>
      </c>
      <c r="B19" s="35" t="s">
        <v>141</v>
      </c>
      <c r="C19" s="36"/>
      <c r="D19" s="35" t="s">
        <v>143</v>
      </c>
      <c r="E19" s="37">
        <v>180683</v>
      </c>
      <c r="F19" s="38">
        <v>180683</v>
      </c>
      <c r="G19" s="38">
        <v>136509</v>
      </c>
      <c r="H19" s="38">
        <v>43374</v>
      </c>
      <c r="I19" s="38">
        <v>800</v>
      </c>
      <c r="J19" s="40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3">
        <v>0</v>
      </c>
      <c r="R19" s="44">
        <v>0</v>
      </c>
      <c r="S19" s="41">
        <v>0</v>
      </c>
      <c r="T19" s="43">
        <v>0</v>
      </c>
      <c r="U19" s="2"/>
      <c r="V19" s="2"/>
    </row>
    <row r="20" spans="1:22" ht="27" customHeight="1">
      <c r="A20" s="35" t="s">
        <v>126</v>
      </c>
      <c r="B20" s="35" t="s">
        <v>144</v>
      </c>
      <c r="C20" s="36" t="s">
        <v>139</v>
      </c>
      <c r="D20" s="35" t="s">
        <v>145</v>
      </c>
      <c r="E20" s="37">
        <v>180683</v>
      </c>
      <c r="F20" s="38">
        <v>180683</v>
      </c>
      <c r="G20" s="38">
        <v>136509</v>
      </c>
      <c r="H20" s="38">
        <v>43374</v>
      </c>
      <c r="I20" s="38">
        <v>800</v>
      </c>
      <c r="J20" s="40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3">
        <v>0</v>
      </c>
      <c r="R20" s="44">
        <v>0</v>
      </c>
      <c r="S20" s="41">
        <v>0</v>
      </c>
      <c r="T20" s="43">
        <v>0</v>
      </c>
      <c r="U20" s="2"/>
      <c r="V20" s="2"/>
    </row>
    <row r="21" spans="1:22" ht="27" customHeight="1">
      <c r="A21" s="35" t="s">
        <v>123</v>
      </c>
      <c r="B21" s="35" t="s">
        <v>146</v>
      </c>
      <c r="C21" s="36"/>
      <c r="D21" s="35" t="s">
        <v>147</v>
      </c>
      <c r="E21" s="37">
        <v>74496</v>
      </c>
      <c r="F21" s="38">
        <v>71496</v>
      </c>
      <c r="G21" s="38">
        <v>53204</v>
      </c>
      <c r="H21" s="38">
        <v>18292</v>
      </c>
      <c r="I21" s="38">
        <v>0</v>
      </c>
      <c r="J21" s="40">
        <v>3000</v>
      </c>
      <c r="K21" s="41">
        <v>0</v>
      </c>
      <c r="L21" s="41">
        <v>3000</v>
      </c>
      <c r="M21" s="41">
        <v>0</v>
      </c>
      <c r="N21" s="41">
        <v>0</v>
      </c>
      <c r="O21" s="41">
        <v>0</v>
      </c>
      <c r="P21" s="41">
        <v>0</v>
      </c>
      <c r="Q21" s="43">
        <v>0</v>
      </c>
      <c r="R21" s="44">
        <v>0</v>
      </c>
      <c r="S21" s="41">
        <v>0</v>
      </c>
      <c r="T21" s="43">
        <v>0</v>
      </c>
      <c r="U21" s="2"/>
      <c r="V21" s="2"/>
    </row>
    <row r="22" spans="1:22" ht="27" customHeight="1">
      <c r="A22" s="35" t="s">
        <v>126</v>
      </c>
      <c r="B22" s="35" t="s">
        <v>148</v>
      </c>
      <c r="C22" s="36" t="s">
        <v>124</v>
      </c>
      <c r="D22" s="35" t="s">
        <v>149</v>
      </c>
      <c r="E22" s="37">
        <v>71496</v>
      </c>
      <c r="F22" s="38">
        <v>71496</v>
      </c>
      <c r="G22" s="38">
        <v>53204</v>
      </c>
      <c r="H22" s="38">
        <v>18292</v>
      </c>
      <c r="I22" s="38">
        <v>0</v>
      </c>
      <c r="J22" s="40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3">
        <v>0</v>
      </c>
      <c r="R22" s="44">
        <v>0</v>
      </c>
      <c r="S22" s="41">
        <v>0</v>
      </c>
      <c r="T22" s="43">
        <v>0</v>
      </c>
      <c r="U22" s="2"/>
      <c r="V22" s="2"/>
    </row>
    <row r="23" spans="1:22" ht="27" customHeight="1">
      <c r="A23" s="35" t="s">
        <v>126</v>
      </c>
      <c r="B23" s="35" t="s">
        <v>148</v>
      </c>
      <c r="C23" s="36" t="s">
        <v>150</v>
      </c>
      <c r="D23" s="35" t="s">
        <v>151</v>
      </c>
      <c r="E23" s="37">
        <v>3000</v>
      </c>
      <c r="F23" s="38">
        <v>0</v>
      </c>
      <c r="G23" s="38">
        <v>0</v>
      </c>
      <c r="H23" s="38">
        <v>0</v>
      </c>
      <c r="I23" s="38">
        <v>0</v>
      </c>
      <c r="J23" s="40">
        <v>3000</v>
      </c>
      <c r="K23" s="41">
        <v>0</v>
      </c>
      <c r="L23" s="41">
        <v>3000</v>
      </c>
      <c r="M23" s="41">
        <v>0</v>
      </c>
      <c r="N23" s="41">
        <v>0</v>
      </c>
      <c r="O23" s="41">
        <v>0</v>
      </c>
      <c r="P23" s="41">
        <v>0</v>
      </c>
      <c r="Q23" s="43">
        <v>0</v>
      </c>
      <c r="R23" s="44">
        <v>0</v>
      </c>
      <c r="S23" s="41">
        <v>0</v>
      </c>
      <c r="T23" s="43">
        <v>0</v>
      </c>
      <c r="U23" s="2"/>
      <c r="V23" s="2"/>
    </row>
    <row r="24" spans="1:20" ht="27" customHeight="1">
      <c r="A24" s="35" t="s">
        <v>123</v>
      </c>
      <c r="B24" s="35" t="s">
        <v>152</v>
      </c>
      <c r="C24" s="36"/>
      <c r="D24" s="35" t="s">
        <v>153</v>
      </c>
      <c r="E24" s="37">
        <v>664775</v>
      </c>
      <c r="F24" s="38">
        <v>664775</v>
      </c>
      <c r="G24" s="38">
        <v>468098</v>
      </c>
      <c r="H24" s="38">
        <v>196677</v>
      </c>
      <c r="I24" s="38">
        <v>0</v>
      </c>
      <c r="J24" s="40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3">
        <v>0</v>
      </c>
      <c r="R24" s="44">
        <v>0</v>
      </c>
      <c r="S24" s="41">
        <v>0</v>
      </c>
      <c r="T24" s="43">
        <v>0</v>
      </c>
    </row>
    <row r="25" spans="1:20" ht="27" customHeight="1">
      <c r="A25" s="35" t="s">
        <v>126</v>
      </c>
      <c r="B25" s="35" t="s">
        <v>154</v>
      </c>
      <c r="C25" s="36" t="s">
        <v>124</v>
      </c>
      <c r="D25" s="35" t="s">
        <v>155</v>
      </c>
      <c r="E25" s="37">
        <v>664775</v>
      </c>
      <c r="F25" s="38">
        <v>664775</v>
      </c>
      <c r="G25" s="38">
        <v>468098</v>
      </c>
      <c r="H25" s="38">
        <v>196677</v>
      </c>
      <c r="I25" s="38">
        <v>0</v>
      </c>
      <c r="J25" s="40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3">
        <v>0</v>
      </c>
      <c r="R25" s="44">
        <v>0</v>
      </c>
      <c r="S25" s="41">
        <v>0</v>
      </c>
      <c r="T25" s="43">
        <v>0</v>
      </c>
    </row>
    <row r="26" spans="1:20" ht="27" customHeight="1">
      <c r="A26" s="35" t="s">
        <v>123</v>
      </c>
      <c r="B26" s="35" t="s">
        <v>150</v>
      </c>
      <c r="C26" s="36"/>
      <c r="D26" s="35" t="s">
        <v>156</v>
      </c>
      <c r="E26" s="37">
        <v>15000</v>
      </c>
      <c r="F26" s="38">
        <v>0</v>
      </c>
      <c r="G26" s="38">
        <v>0</v>
      </c>
      <c r="H26" s="38">
        <v>0</v>
      </c>
      <c r="I26" s="38">
        <v>0</v>
      </c>
      <c r="J26" s="40">
        <v>15000</v>
      </c>
      <c r="K26" s="41">
        <v>0</v>
      </c>
      <c r="L26" s="41">
        <v>15000</v>
      </c>
      <c r="M26" s="41">
        <v>0</v>
      </c>
      <c r="N26" s="41">
        <v>0</v>
      </c>
      <c r="O26" s="41">
        <v>0</v>
      </c>
      <c r="P26" s="41">
        <v>0</v>
      </c>
      <c r="Q26" s="43">
        <v>0</v>
      </c>
      <c r="R26" s="44">
        <v>0</v>
      </c>
      <c r="S26" s="41">
        <v>0</v>
      </c>
      <c r="T26" s="43">
        <v>0</v>
      </c>
    </row>
    <row r="27" spans="1:20" ht="27" customHeight="1">
      <c r="A27" s="35" t="s">
        <v>126</v>
      </c>
      <c r="B27" s="35" t="s">
        <v>157</v>
      </c>
      <c r="C27" s="36" t="s">
        <v>150</v>
      </c>
      <c r="D27" s="35" t="s">
        <v>158</v>
      </c>
      <c r="E27" s="37">
        <v>15000</v>
      </c>
      <c r="F27" s="38">
        <v>0</v>
      </c>
      <c r="G27" s="38">
        <v>0</v>
      </c>
      <c r="H27" s="38">
        <v>0</v>
      </c>
      <c r="I27" s="38">
        <v>0</v>
      </c>
      <c r="J27" s="40">
        <v>15000</v>
      </c>
      <c r="K27" s="41">
        <v>0</v>
      </c>
      <c r="L27" s="41">
        <v>15000</v>
      </c>
      <c r="M27" s="41">
        <v>0</v>
      </c>
      <c r="N27" s="41">
        <v>0</v>
      </c>
      <c r="O27" s="41">
        <v>0</v>
      </c>
      <c r="P27" s="41">
        <v>0</v>
      </c>
      <c r="Q27" s="43">
        <v>0</v>
      </c>
      <c r="R27" s="44">
        <v>0</v>
      </c>
      <c r="S27" s="41">
        <v>0</v>
      </c>
      <c r="T27" s="43">
        <v>0</v>
      </c>
    </row>
    <row r="28" spans="1:20" ht="27" customHeight="1">
      <c r="A28" s="35" t="s">
        <v>159</v>
      </c>
      <c r="B28" s="35"/>
      <c r="C28" s="36"/>
      <c r="D28" s="35" t="s">
        <v>160</v>
      </c>
      <c r="E28" s="37">
        <v>43918</v>
      </c>
      <c r="F28" s="38">
        <v>0</v>
      </c>
      <c r="G28" s="38">
        <v>0</v>
      </c>
      <c r="H28" s="38">
        <v>0</v>
      </c>
      <c r="I28" s="38">
        <v>0</v>
      </c>
      <c r="J28" s="40">
        <v>43918</v>
      </c>
      <c r="K28" s="41">
        <v>0</v>
      </c>
      <c r="L28" s="41">
        <v>43918</v>
      </c>
      <c r="M28" s="41">
        <v>0</v>
      </c>
      <c r="N28" s="41">
        <v>0</v>
      </c>
      <c r="O28" s="41">
        <v>0</v>
      </c>
      <c r="P28" s="41">
        <v>0</v>
      </c>
      <c r="Q28" s="43">
        <v>0</v>
      </c>
      <c r="R28" s="44">
        <v>0</v>
      </c>
      <c r="S28" s="41">
        <v>0</v>
      </c>
      <c r="T28" s="43">
        <v>0</v>
      </c>
    </row>
    <row r="29" spans="1:20" ht="27" customHeight="1">
      <c r="A29" s="35" t="s">
        <v>161</v>
      </c>
      <c r="B29" s="35" t="s">
        <v>150</v>
      </c>
      <c r="C29" s="36"/>
      <c r="D29" s="35" t="s">
        <v>162</v>
      </c>
      <c r="E29" s="37">
        <v>43918</v>
      </c>
      <c r="F29" s="38">
        <v>0</v>
      </c>
      <c r="G29" s="38">
        <v>0</v>
      </c>
      <c r="H29" s="38">
        <v>0</v>
      </c>
      <c r="I29" s="38">
        <v>0</v>
      </c>
      <c r="J29" s="40">
        <v>43918</v>
      </c>
      <c r="K29" s="41">
        <v>0</v>
      </c>
      <c r="L29" s="41">
        <v>43918</v>
      </c>
      <c r="M29" s="41">
        <v>0</v>
      </c>
      <c r="N29" s="41">
        <v>0</v>
      </c>
      <c r="O29" s="41">
        <v>0</v>
      </c>
      <c r="P29" s="41">
        <v>0</v>
      </c>
      <c r="Q29" s="43">
        <v>0</v>
      </c>
      <c r="R29" s="44">
        <v>0</v>
      </c>
      <c r="S29" s="41">
        <v>0</v>
      </c>
      <c r="T29" s="43">
        <v>0</v>
      </c>
    </row>
    <row r="30" spans="1:20" ht="27" customHeight="1">
      <c r="A30" s="35" t="s">
        <v>163</v>
      </c>
      <c r="B30" s="35" t="s">
        <v>157</v>
      </c>
      <c r="C30" s="36" t="s">
        <v>124</v>
      </c>
      <c r="D30" s="35" t="s">
        <v>164</v>
      </c>
      <c r="E30" s="37">
        <v>43918</v>
      </c>
      <c r="F30" s="38">
        <v>0</v>
      </c>
      <c r="G30" s="38">
        <v>0</v>
      </c>
      <c r="H30" s="38">
        <v>0</v>
      </c>
      <c r="I30" s="38">
        <v>0</v>
      </c>
      <c r="J30" s="40">
        <v>43918</v>
      </c>
      <c r="K30" s="41">
        <v>0</v>
      </c>
      <c r="L30" s="41">
        <v>43918</v>
      </c>
      <c r="M30" s="41">
        <v>0</v>
      </c>
      <c r="N30" s="41">
        <v>0</v>
      </c>
      <c r="O30" s="41">
        <v>0</v>
      </c>
      <c r="P30" s="41">
        <v>0</v>
      </c>
      <c r="Q30" s="43">
        <v>0</v>
      </c>
      <c r="R30" s="44">
        <v>0</v>
      </c>
      <c r="S30" s="41">
        <v>0</v>
      </c>
      <c r="T30" s="43">
        <v>0</v>
      </c>
    </row>
    <row r="31" spans="1:20" ht="27" customHeight="1">
      <c r="A31" s="35" t="s">
        <v>165</v>
      </c>
      <c r="B31" s="35"/>
      <c r="C31" s="36"/>
      <c r="D31" s="35" t="s">
        <v>166</v>
      </c>
      <c r="E31" s="37">
        <v>140846</v>
      </c>
      <c r="F31" s="38">
        <v>140846</v>
      </c>
      <c r="G31" s="38">
        <v>114018</v>
      </c>
      <c r="H31" s="38">
        <v>14975</v>
      </c>
      <c r="I31" s="38">
        <v>11853</v>
      </c>
      <c r="J31" s="40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3">
        <v>0</v>
      </c>
      <c r="R31" s="44">
        <v>0</v>
      </c>
      <c r="S31" s="41">
        <v>0</v>
      </c>
      <c r="T31" s="43">
        <v>0</v>
      </c>
    </row>
    <row r="32" spans="1:20" ht="27" customHeight="1">
      <c r="A32" s="35" t="s">
        <v>167</v>
      </c>
      <c r="B32" s="35" t="s">
        <v>129</v>
      </c>
      <c r="C32" s="36"/>
      <c r="D32" s="35" t="s">
        <v>168</v>
      </c>
      <c r="E32" s="37">
        <v>140846</v>
      </c>
      <c r="F32" s="38">
        <v>140846</v>
      </c>
      <c r="G32" s="38">
        <v>114018</v>
      </c>
      <c r="H32" s="38">
        <v>14975</v>
      </c>
      <c r="I32" s="38">
        <v>11853</v>
      </c>
      <c r="J32" s="40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3">
        <v>0</v>
      </c>
      <c r="R32" s="44">
        <v>0</v>
      </c>
      <c r="S32" s="41">
        <v>0</v>
      </c>
      <c r="T32" s="43">
        <v>0</v>
      </c>
    </row>
    <row r="33" spans="1:20" ht="27" customHeight="1">
      <c r="A33" s="35" t="s">
        <v>169</v>
      </c>
      <c r="B33" s="35" t="s">
        <v>170</v>
      </c>
      <c r="C33" s="36" t="s">
        <v>129</v>
      </c>
      <c r="D33" s="35" t="s">
        <v>171</v>
      </c>
      <c r="E33" s="37">
        <v>140846</v>
      </c>
      <c r="F33" s="38">
        <v>140846</v>
      </c>
      <c r="G33" s="38">
        <v>114018</v>
      </c>
      <c r="H33" s="38">
        <v>14975</v>
      </c>
      <c r="I33" s="38">
        <v>11853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3">
        <v>0</v>
      </c>
      <c r="R33" s="44">
        <v>0</v>
      </c>
      <c r="S33" s="41">
        <v>0</v>
      </c>
      <c r="T33" s="43">
        <v>0</v>
      </c>
    </row>
    <row r="34" spans="1:20" ht="27" customHeight="1">
      <c r="A34" s="35" t="s">
        <v>172</v>
      </c>
      <c r="B34" s="35"/>
      <c r="C34" s="36"/>
      <c r="D34" s="35" t="s">
        <v>173</v>
      </c>
      <c r="E34" s="37">
        <v>570187</v>
      </c>
      <c r="F34" s="38">
        <v>570187</v>
      </c>
      <c r="G34" s="38">
        <v>551278</v>
      </c>
      <c r="H34" s="38">
        <v>8273</v>
      </c>
      <c r="I34" s="38">
        <v>10636</v>
      </c>
      <c r="J34" s="40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3">
        <v>0</v>
      </c>
      <c r="R34" s="44">
        <v>0</v>
      </c>
      <c r="S34" s="41">
        <v>0</v>
      </c>
      <c r="T34" s="43">
        <v>0</v>
      </c>
    </row>
    <row r="35" spans="1:20" ht="27" customHeight="1">
      <c r="A35" s="35" t="s">
        <v>174</v>
      </c>
      <c r="B35" s="35" t="s">
        <v>124</v>
      </c>
      <c r="C35" s="36"/>
      <c r="D35" s="35" t="s">
        <v>175</v>
      </c>
      <c r="E35" s="37">
        <v>121975</v>
      </c>
      <c r="F35" s="38">
        <v>121975</v>
      </c>
      <c r="G35" s="38">
        <v>103066</v>
      </c>
      <c r="H35" s="38">
        <v>8273</v>
      </c>
      <c r="I35" s="38">
        <v>10636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3">
        <v>0</v>
      </c>
      <c r="R35" s="44">
        <v>0</v>
      </c>
      <c r="S35" s="41">
        <v>0</v>
      </c>
      <c r="T35" s="43">
        <v>0</v>
      </c>
    </row>
    <row r="36" spans="1:20" ht="27" customHeight="1">
      <c r="A36" s="35" t="s">
        <v>176</v>
      </c>
      <c r="B36" s="35" t="s">
        <v>127</v>
      </c>
      <c r="C36" s="36" t="s">
        <v>177</v>
      </c>
      <c r="D36" s="35" t="s">
        <v>178</v>
      </c>
      <c r="E36" s="37">
        <v>121975</v>
      </c>
      <c r="F36" s="38">
        <v>121975</v>
      </c>
      <c r="G36" s="38">
        <v>103066</v>
      </c>
      <c r="H36" s="38">
        <v>8273</v>
      </c>
      <c r="I36" s="38">
        <v>10636</v>
      </c>
      <c r="J36" s="40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3">
        <v>0</v>
      </c>
      <c r="R36" s="44">
        <v>0</v>
      </c>
      <c r="S36" s="41">
        <v>0</v>
      </c>
      <c r="T36" s="43">
        <v>0</v>
      </c>
    </row>
    <row r="37" spans="1:20" ht="27" customHeight="1">
      <c r="A37" s="35" t="s">
        <v>174</v>
      </c>
      <c r="B37" s="35" t="s">
        <v>179</v>
      </c>
      <c r="C37" s="36"/>
      <c r="D37" s="35" t="s">
        <v>180</v>
      </c>
      <c r="E37" s="37">
        <v>448212</v>
      </c>
      <c r="F37" s="38">
        <v>448212</v>
      </c>
      <c r="G37" s="38">
        <v>448212</v>
      </c>
      <c r="H37" s="38">
        <v>0</v>
      </c>
      <c r="I37" s="38">
        <v>0</v>
      </c>
      <c r="J37" s="40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3">
        <v>0</v>
      </c>
      <c r="R37" s="44">
        <v>0</v>
      </c>
      <c r="S37" s="41">
        <v>0</v>
      </c>
      <c r="T37" s="43">
        <v>0</v>
      </c>
    </row>
    <row r="38" spans="1:20" ht="27" customHeight="1">
      <c r="A38" s="35" t="s">
        <v>176</v>
      </c>
      <c r="B38" s="35" t="s">
        <v>181</v>
      </c>
      <c r="C38" s="36" t="s">
        <v>179</v>
      </c>
      <c r="D38" s="35" t="s">
        <v>182</v>
      </c>
      <c r="E38" s="37">
        <v>448212</v>
      </c>
      <c r="F38" s="38">
        <v>448212</v>
      </c>
      <c r="G38" s="38">
        <v>448212</v>
      </c>
      <c r="H38" s="38">
        <v>0</v>
      </c>
      <c r="I38" s="38">
        <v>0</v>
      </c>
      <c r="J38" s="40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3">
        <v>0</v>
      </c>
      <c r="R38" s="44">
        <v>0</v>
      </c>
      <c r="S38" s="41">
        <v>0</v>
      </c>
      <c r="T38" s="43">
        <v>0</v>
      </c>
    </row>
    <row r="39" spans="1:20" ht="27" customHeight="1">
      <c r="A39" s="35" t="s">
        <v>183</v>
      </c>
      <c r="B39" s="35"/>
      <c r="C39" s="36"/>
      <c r="D39" s="35" t="s">
        <v>184</v>
      </c>
      <c r="E39" s="37">
        <v>1143019</v>
      </c>
      <c r="F39" s="38">
        <v>902024</v>
      </c>
      <c r="G39" s="38">
        <v>499804</v>
      </c>
      <c r="H39" s="38">
        <v>77363</v>
      </c>
      <c r="I39" s="38">
        <v>324857</v>
      </c>
      <c r="J39" s="40">
        <v>240995</v>
      </c>
      <c r="K39" s="41">
        <v>0</v>
      </c>
      <c r="L39" s="41">
        <v>169925</v>
      </c>
      <c r="M39" s="41">
        <v>71070</v>
      </c>
      <c r="N39" s="41">
        <v>0</v>
      </c>
      <c r="O39" s="41">
        <v>0</v>
      </c>
      <c r="P39" s="41">
        <v>0</v>
      </c>
      <c r="Q39" s="43">
        <v>0</v>
      </c>
      <c r="R39" s="44">
        <v>0</v>
      </c>
      <c r="S39" s="41">
        <v>0</v>
      </c>
      <c r="T39" s="43">
        <v>0</v>
      </c>
    </row>
    <row r="40" spans="1:20" ht="27" customHeight="1">
      <c r="A40" s="35" t="s">
        <v>185</v>
      </c>
      <c r="B40" s="35" t="s">
        <v>131</v>
      </c>
      <c r="C40" s="36"/>
      <c r="D40" s="35" t="s">
        <v>186</v>
      </c>
      <c r="E40" s="37">
        <v>906298</v>
      </c>
      <c r="F40" s="38">
        <v>665303</v>
      </c>
      <c r="G40" s="38">
        <v>383683</v>
      </c>
      <c r="H40" s="38">
        <v>77363</v>
      </c>
      <c r="I40" s="38">
        <v>204257</v>
      </c>
      <c r="J40" s="40">
        <v>240995</v>
      </c>
      <c r="K40" s="41">
        <v>0</v>
      </c>
      <c r="L40" s="41">
        <v>169925</v>
      </c>
      <c r="M40" s="41">
        <v>71070</v>
      </c>
      <c r="N40" s="41">
        <v>0</v>
      </c>
      <c r="O40" s="41">
        <v>0</v>
      </c>
      <c r="P40" s="41">
        <v>0</v>
      </c>
      <c r="Q40" s="43">
        <v>0</v>
      </c>
      <c r="R40" s="44">
        <v>0</v>
      </c>
      <c r="S40" s="41">
        <v>0</v>
      </c>
      <c r="T40" s="43">
        <v>0</v>
      </c>
    </row>
    <row r="41" spans="1:20" ht="27" customHeight="1">
      <c r="A41" s="35" t="s">
        <v>187</v>
      </c>
      <c r="B41" s="35" t="s">
        <v>188</v>
      </c>
      <c r="C41" s="36" t="s">
        <v>189</v>
      </c>
      <c r="D41" s="35" t="s">
        <v>190</v>
      </c>
      <c r="E41" s="37">
        <v>665123</v>
      </c>
      <c r="F41" s="38">
        <v>665123</v>
      </c>
      <c r="G41" s="38">
        <v>383683</v>
      </c>
      <c r="H41" s="38">
        <v>77363</v>
      </c>
      <c r="I41" s="38">
        <v>204077</v>
      </c>
      <c r="J41" s="40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3">
        <v>0</v>
      </c>
      <c r="R41" s="44">
        <v>0</v>
      </c>
      <c r="S41" s="41">
        <v>0</v>
      </c>
      <c r="T41" s="43">
        <v>0</v>
      </c>
    </row>
    <row r="42" spans="1:20" ht="27" customHeight="1">
      <c r="A42" s="35" t="s">
        <v>187</v>
      </c>
      <c r="B42" s="35" t="s">
        <v>188</v>
      </c>
      <c r="C42" s="36" t="s">
        <v>191</v>
      </c>
      <c r="D42" s="35" t="s">
        <v>192</v>
      </c>
      <c r="E42" s="37">
        <v>240995</v>
      </c>
      <c r="F42" s="38">
        <v>0</v>
      </c>
      <c r="G42" s="38">
        <v>0</v>
      </c>
      <c r="H42" s="38">
        <v>0</v>
      </c>
      <c r="I42" s="38">
        <v>0</v>
      </c>
      <c r="J42" s="40">
        <v>240995</v>
      </c>
      <c r="K42" s="41">
        <v>0</v>
      </c>
      <c r="L42" s="41">
        <v>169925</v>
      </c>
      <c r="M42" s="41">
        <v>71070</v>
      </c>
      <c r="N42" s="41">
        <v>0</v>
      </c>
      <c r="O42" s="41">
        <v>0</v>
      </c>
      <c r="P42" s="41">
        <v>0</v>
      </c>
      <c r="Q42" s="43">
        <v>0</v>
      </c>
      <c r="R42" s="44">
        <v>0</v>
      </c>
      <c r="S42" s="41">
        <v>0</v>
      </c>
      <c r="T42" s="43">
        <v>0</v>
      </c>
    </row>
    <row r="43" spans="1:20" ht="27" customHeight="1">
      <c r="A43" s="35" t="s">
        <v>187</v>
      </c>
      <c r="B43" s="35" t="s">
        <v>188</v>
      </c>
      <c r="C43" s="36" t="s">
        <v>150</v>
      </c>
      <c r="D43" s="35" t="s">
        <v>193</v>
      </c>
      <c r="E43" s="37">
        <v>180</v>
      </c>
      <c r="F43" s="38">
        <v>180</v>
      </c>
      <c r="G43" s="38">
        <v>0</v>
      </c>
      <c r="H43" s="38">
        <v>0</v>
      </c>
      <c r="I43" s="38">
        <v>180</v>
      </c>
      <c r="J43" s="40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3">
        <v>0</v>
      </c>
      <c r="R43" s="44">
        <v>0</v>
      </c>
      <c r="S43" s="41">
        <v>0</v>
      </c>
      <c r="T43" s="43">
        <v>0</v>
      </c>
    </row>
    <row r="44" spans="1:20" ht="27" customHeight="1">
      <c r="A44" s="35" t="s">
        <v>185</v>
      </c>
      <c r="B44" s="35" t="s">
        <v>194</v>
      </c>
      <c r="C44" s="36"/>
      <c r="D44" s="35" t="s">
        <v>195</v>
      </c>
      <c r="E44" s="37">
        <v>236721</v>
      </c>
      <c r="F44" s="38">
        <v>236721</v>
      </c>
      <c r="G44" s="38">
        <v>116121</v>
      </c>
      <c r="H44" s="38">
        <v>0</v>
      </c>
      <c r="I44" s="38">
        <v>120600</v>
      </c>
      <c r="J44" s="40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3">
        <v>0</v>
      </c>
      <c r="R44" s="44">
        <v>0</v>
      </c>
      <c r="S44" s="41">
        <v>0</v>
      </c>
      <c r="T44" s="43">
        <v>0</v>
      </c>
    </row>
    <row r="45" spans="1:20" ht="27" customHeight="1">
      <c r="A45" s="35" t="s">
        <v>187</v>
      </c>
      <c r="B45" s="35" t="s">
        <v>196</v>
      </c>
      <c r="C45" s="36" t="s">
        <v>124</v>
      </c>
      <c r="D45" s="35" t="s">
        <v>197</v>
      </c>
      <c r="E45" s="37">
        <v>116121</v>
      </c>
      <c r="F45" s="38">
        <v>116121</v>
      </c>
      <c r="G45" s="38">
        <v>116121</v>
      </c>
      <c r="H45" s="38">
        <v>0</v>
      </c>
      <c r="I45" s="38">
        <v>0</v>
      </c>
      <c r="J45" s="40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3">
        <v>0</v>
      </c>
      <c r="R45" s="44">
        <v>0</v>
      </c>
      <c r="S45" s="41">
        <v>0</v>
      </c>
      <c r="T45" s="43">
        <v>0</v>
      </c>
    </row>
    <row r="46" spans="1:20" ht="27" customHeight="1">
      <c r="A46" s="35" t="s">
        <v>187</v>
      </c>
      <c r="B46" s="35" t="s">
        <v>196</v>
      </c>
      <c r="C46" s="36" t="s">
        <v>135</v>
      </c>
      <c r="D46" s="35" t="s">
        <v>198</v>
      </c>
      <c r="E46" s="37">
        <v>120600</v>
      </c>
      <c r="F46" s="38">
        <v>120600</v>
      </c>
      <c r="G46" s="38">
        <v>0</v>
      </c>
      <c r="H46" s="38">
        <v>0</v>
      </c>
      <c r="I46" s="38">
        <v>120600</v>
      </c>
      <c r="J46" s="40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3">
        <v>0</v>
      </c>
      <c r="R46" s="44">
        <v>0</v>
      </c>
      <c r="S46" s="41">
        <v>0</v>
      </c>
      <c r="T46" s="43">
        <v>0</v>
      </c>
    </row>
    <row r="47" spans="1:20" ht="27" customHeight="1">
      <c r="A47" s="35" t="s">
        <v>199</v>
      </c>
      <c r="B47" s="35"/>
      <c r="C47" s="36"/>
      <c r="D47" s="35" t="s">
        <v>200</v>
      </c>
      <c r="E47" s="37">
        <v>146102</v>
      </c>
      <c r="F47" s="38">
        <v>146102</v>
      </c>
      <c r="G47" s="38">
        <v>118670</v>
      </c>
      <c r="H47" s="38">
        <v>15062</v>
      </c>
      <c r="I47" s="38">
        <v>12370</v>
      </c>
      <c r="J47" s="40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3">
        <v>0</v>
      </c>
      <c r="R47" s="44">
        <v>0</v>
      </c>
      <c r="S47" s="41">
        <v>0</v>
      </c>
      <c r="T47" s="43">
        <v>0</v>
      </c>
    </row>
    <row r="48" spans="1:20" ht="27" customHeight="1">
      <c r="A48" s="35" t="s">
        <v>201</v>
      </c>
      <c r="B48" s="35" t="s">
        <v>124</v>
      </c>
      <c r="C48" s="36"/>
      <c r="D48" s="35" t="s">
        <v>202</v>
      </c>
      <c r="E48" s="37">
        <v>146102</v>
      </c>
      <c r="F48" s="38">
        <v>146102</v>
      </c>
      <c r="G48" s="38">
        <v>118670</v>
      </c>
      <c r="H48" s="38">
        <v>15062</v>
      </c>
      <c r="I48" s="38">
        <v>12370</v>
      </c>
      <c r="J48" s="40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3">
        <v>0</v>
      </c>
      <c r="R48" s="44">
        <v>0</v>
      </c>
      <c r="S48" s="41">
        <v>0</v>
      </c>
      <c r="T48" s="43">
        <v>0</v>
      </c>
    </row>
    <row r="49" spans="1:20" ht="27" customHeight="1">
      <c r="A49" s="35" t="s">
        <v>203</v>
      </c>
      <c r="B49" s="35" t="s">
        <v>127</v>
      </c>
      <c r="C49" s="36" t="s">
        <v>150</v>
      </c>
      <c r="D49" s="35" t="s">
        <v>204</v>
      </c>
      <c r="E49" s="37">
        <v>146102</v>
      </c>
      <c r="F49" s="38">
        <v>146102</v>
      </c>
      <c r="G49" s="38">
        <v>118670</v>
      </c>
      <c r="H49" s="38">
        <v>15062</v>
      </c>
      <c r="I49" s="38">
        <v>12370</v>
      </c>
      <c r="J49" s="40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3">
        <v>0</v>
      </c>
      <c r="R49" s="44">
        <v>0</v>
      </c>
      <c r="S49" s="41">
        <v>0</v>
      </c>
      <c r="T49" s="43">
        <v>0</v>
      </c>
    </row>
    <row r="50" spans="1:20" ht="27" customHeight="1">
      <c r="A50" s="35" t="s">
        <v>205</v>
      </c>
      <c r="B50" s="35"/>
      <c r="C50" s="36"/>
      <c r="D50" s="35" t="s">
        <v>206</v>
      </c>
      <c r="E50" s="37">
        <v>1933763</v>
      </c>
      <c r="F50" s="38">
        <v>1536405</v>
      </c>
      <c r="G50" s="38">
        <v>146751</v>
      </c>
      <c r="H50" s="38">
        <v>157033</v>
      </c>
      <c r="I50" s="38">
        <v>1232621</v>
      </c>
      <c r="J50" s="40">
        <v>397358</v>
      </c>
      <c r="K50" s="41">
        <v>0</v>
      </c>
      <c r="L50" s="41">
        <v>140748</v>
      </c>
      <c r="M50" s="41">
        <v>0</v>
      </c>
      <c r="N50" s="41">
        <v>0</v>
      </c>
      <c r="O50" s="41">
        <v>0</v>
      </c>
      <c r="P50" s="41">
        <v>0</v>
      </c>
      <c r="Q50" s="43">
        <v>0</v>
      </c>
      <c r="R50" s="44">
        <v>0</v>
      </c>
      <c r="S50" s="41">
        <v>256610</v>
      </c>
      <c r="T50" s="43">
        <v>0</v>
      </c>
    </row>
    <row r="51" spans="1:20" ht="27" customHeight="1">
      <c r="A51" s="35" t="s">
        <v>207</v>
      </c>
      <c r="B51" s="35" t="s">
        <v>124</v>
      </c>
      <c r="C51" s="36"/>
      <c r="D51" s="35" t="s">
        <v>208</v>
      </c>
      <c r="E51" s="37">
        <v>607995</v>
      </c>
      <c r="F51" s="38">
        <v>248137</v>
      </c>
      <c r="G51" s="38">
        <v>0</v>
      </c>
      <c r="H51" s="38">
        <v>0</v>
      </c>
      <c r="I51" s="38">
        <v>248137</v>
      </c>
      <c r="J51" s="40">
        <v>359858</v>
      </c>
      <c r="K51" s="41">
        <v>0</v>
      </c>
      <c r="L51" s="41">
        <v>103248</v>
      </c>
      <c r="M51" s="41">
        <v>0</v>
      </c>
      <c r="N51" s="41">
        <v>0</v>
      </c>
      <c r="O51" s="41">
        <v>0</v>
      </c>
      <c r="P51" s="41">
        <v>0</v>
      </c>
      <c r="Q51" s="43">
        <v>0</v>
      </c>
      <c r="R51" s="44">
        <v>0</v>
      </c>
      <c r="S51" s="41">
        <v>256610</v>
      </c>
      <c r="T51" s="43">
        <v>0</v>
      </c>
    </row>
    <row r="52" spans="1:20" ht="27" customHeight="1">
      <c r="A52" s="35" t="s">
        <v>209</v>
      </c>
      <c r="B52" s="35" t="s">
        <v>127</v>
      </c>
      <c r="C52" s="36" t="s">
        <v>210</v>
      </c>
      <c r="D52" s="35" t="s">
        <v>211</v>
      </c>
      <c r="E52" s="37">
        <v>484976</v>
      </c>
      <c r="F52" s="38">
        <v>183600</v>
      </c>
      <c r="G52" s="38">
        <v>0</v>
      </c>
      <c r="H52" s="38">
        <v>0</v>
      </c>
      <c r="I52" s="38">
        <v>183600</v>
      </c>
      <c r="J52" s="40">
        <v>301376</v>
      </c>
      <c r="K52" s="41">
        <v>0</v>
      </c>
      <c r="L52" s="41">
        <v>44766</v>
      </c>
      <c r="M52" s="41">
        <v>0</v>
      </c>
      <c r="N52" s="41">
        <v>0</v>
      </c>
      <c r="O52" s="41">
        <v>0</v>
      </c>
      <c r="P52" s="41">
        <v>0</v>
      </c>
      <c r="Q52" s="43">
        <v>0</v>
      </c>
      <c r="R52" s="44">
        <v>0</v>
      </c>
      <c r="S52" s="41">
        <v>256610</v>
      </c>
      <c r="T52" s="43">
        <v>0</v>
      </c>
    </row>
    <row r="53" spans="1:20" ht="27" customHeight="1">
      <c r="A53" s="35" t="s">
        <v>209</v>
      </c>
      <c r="B53" s="35" t="s">
        <v>127</v>
      </c>
      <c r="C53" s="36" t="s">
        <v>212</v>
      </c>
      <c r="D53" s="35" t="s">
        <v>213</v>
      </c>
      <c r="E53" s="37">
        <v>64537</v>
      </c>
      <c r="F53" s="38">
        <v>64537</v>
      </c>
      <c r="G53" s="38">
        <v>0</v>
      </c>
      <c r="H53" s="38">
        <v>0</v>
      </c>
      <c r="I53" s="38">
        <v>64537</v>
      </c>
      <c r="J53" s="40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3">
        <v>0</v>
      </c>
      <c r="R53" s="44">
        <v>0</v>
      </c>
      <c r="S53" s="41">
        <v>0</v>
      </c>
      <c r="T53" s="43">
        <v>0</v>
      </c>
    </row>
    <row r="54" spans="1:20" ht="27" customHeight="1">
      <c r="A54" s="35" t="s">
        <v>209</v>
      </c>
      <c r="B54" s="35" t="s">
        <v>127</v>
      </c>
      <c r="C54" s="36" t="s">
        <v>150</v>
      </c>
      <c r="D54" s="35" t="s">
        <v>214</v>
      </c>
      <c r="E54" s="37">
        <v>58482</v>
      </c>
      <c r="F54" s="38">
        <v>0</v>
      </c>
      <c r="G54" s="38">
        <v>0</v>
      </c>
      <c r="H54" s="38">
        <v>0</v>
      </c>
      <c r="I54" s="38">
        <v>0</v>
      </c>
      <c r="J54" s="40">
        <v>58482</v>
      </c>
      <c r="K54" s="41">
        <v>0</v>
      </c>
      <c r="L54" s="41">
        <v>58482</v>
      </c>
      <c r="M54" s="41">
        <v>0</v>
      </c>
      <c r="N54" s="41">
        <v>0</v>
      </c>
      <c r="O54" s="41">
        <v>0</v>
      </c>
      <c r="P54" s="41">
        <v>0</v>
      </c>
      <c r="Q54" s="43">
        <v>0</v>
      </c>
      <c r="R54" s="44">
        <v>0</v>
      </c>
      <c r="S54" s="41">
        <v>0</v>
      </c>
      <c r="T54" s="43">
        <v>0</v>
      </c>
    </row>
    <row r="55" spans="1:20" ht="27" customHeight="1">
      <c r="A55" s="35" t="s">
        <v>207</v>
      </c>
      <c r="B55" s="35" t="s">
        <v>135</v>
      </c>
      <c r="C55" s="36"/>
      <c r="D55" s="35" t="s">
        <v>215</v>
      </c>
      <c r="E55" s="37">
        <v>183980</v>
      </c>
      <c r="F55" s="38">
        <v>183980</v>
      </c>
      <c r="G55" s="38">
        <v>146751</v>
      </c>
      <c r="H55" s="38">
        <v>22033</v>
      </c>
      <c r="I55" s="38">
        <v>15196</v>
      </c>
      <c r="J55" s="40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3">
        <v>0</v>
      </c>
      <c r="R55" s="44">
        <v>0</v>
      </c>
      <c r="S55" s="41">
        <v>0</v>
      </c>
      <c r="T55" s="43">
        <v>0</v>
      </c>
    </row>
    <row r="56" spans="1:20" ht="27" customHeight="1">
      <c r="A56" s="35" t="s">
        <v>209</v>
      </c>
      <c r="B56" s="35" t="s">
        <v>137</v>
      </c>
      <c r="C56" s="36" t="s">
        <v>129</v>
      </c>
      <c r="D56" s="35" t="s">
        <v>216</v>
      </c>
      <c r="E56" s="37">
        <v>183980</v>
      </c>
      <c r="F56" s="38">
        <v>183980</v>
      </c>
      <c r="G56" s="38">
        <v>146751</v>
      </c>
      <c r="H56" s="38">
        <v>22033</v>
      </c>
      <c r="I56" s="38">
        <v>15196</v>
      </c>
      <c r="J56" s="40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3">
        <v>0</v>
      </c>
      <c r="R56" s="44">
        <v>0</v>
      </c>
      <c r="S56" s="41">
        <v>0</v>
      </c>
      <c r="T56" s="43">
        <v>0</v>
      </c>
    </row>
    <row r="57" spans="1:20" ht="27" customHeight="1">
      <c r="A57" s="35" t="s">
        <v>207</v>
      </c>
      <c r="B57" s="35" t="s">
        <v>131</v>
      </c>
      <c r="C57" s="36"/>
      <c r="D57" s="35" t="s">
        <v>217</v>
      </c>
      <c r="E57" s="37">
        <v>1141788</v>
      </c>
      <c r="F57" s="38">
        <v>1104288</v>
      </c>
      <c r="G57" s="38">
        <v>0</v>
      </c>
      <c r="H57" s="38">
        <v>135000</v>
      </c>
      <c r="I57" s="38">
        <v>969288</v>
      </c>
      <c r="J57" s="40">
        <v>37500</v>
      </c>
      <c r="K57" s="41">
        <v>0</v>
      </c>
      <c r="L57" s="41">
        <v>37500</v>
      </c>
      <c r="M57" s="41">
        <v>0</v>
      </c>
      <c r="N57" s="41">
        <v>0</v>
      </c>
      <c r="O57" s="41">
        <v>0</v>
      </c>
      <c r="P57" s="41">
        <v>0</v>
      </c>
      <c r="Q57" s="43">
        <v>0</v>
      </c>
      <c r="R57" s="44">
        <v>0</v>
      </c>
      <c r="S57" s="41">
        <v>0</v>
      </c>
      <c r="T57" s="43">
        <v>0</v>
      </c>
    </row>
    <row r="58" spans="1:20" ht="27" customHeight="1">
      <c r="A58" s="35" t="s">
        <v>209</v>
      </c>
      <c r="B58" s="35" t="s">
        <v>188</v>
      </c>
      <c r="C58" s="36" t="s">
        <v>179</v>
      </c>
      <c r="D58" s="35" t="s">
        <v>218</v>
      </c>
      <c r="E58" s="37">
        <v>1104288</v>
      </c>
      <c r="F58" s="38">
        <v>1104288</v>
      </c>
      <c r="G58" s="38">
        <v>0</v>
      </c>
      <c r="H58" s="38">
        <v>135000</v>
      </c>
      <c r="I58" s="38">
        <v>969288</v>
      </c>
      <c r="J58" s="40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3">
        <v>0</v>
      </c>
      <c r="R58" s="44">
        <v>0</v>
      </c>
      <c r="S58" s="41">
        <v>0</v>
      </c>
      <c r="T58" s="43">
        <v>0</v>
      </c>
    </row>
    <row r="59" spans="1:20" ht="27" customHeight="1">
      <c r="A59" s="35" t="s">
        <v>209</v>
      </c>
      <c r="B59" s="35" t="s">
        <v>188</v>
      </c>
      <c r="C59" s="36" t="s">
        <v>150</v>
      </c>
      <c r="D59" s="35" t="s">
        <v>219</v>
      </c>
      <c r="E59" s="37">
        <v>37500</v>
      </c>
      <c r="F59" s="38">
        <v>0</v>
      </c>
      <c r="G59" s="38">
        <v>0</v>
      </c>
      <c r="H59" s="38">
        <v>0</v>
      </c>
      <c r="I59" s="38">
        <v>0</v>
      </c>
      <c r="J59" s="40">
        <v>37500</v>
      </c>
      <c r="K59" s="41">
        <v>0</v>
      </c>
      <c r="L59" s="41">
        <v>37500</v>
      </c>
      <c r="M59" s="41">
        <v>0</v>
      </c>
      <c r="N59" s="41">
        <v>0</v>
      </c>
      <c r="O59" s="41">
        <v>0</v>
      </c>
      <c r="P59" s="41">
        <v>0</v>
      </c>
      <c r="Q59" s="43">
        <v>0</v>
      </c>
      <c r="R59" s="44">
        <v>0</v>
      </c>
      <c r="S59" s="41">
        <v>0</v>
      </c>
      <c r="T59" s="43">
        <v>0</v>
      </c>
    </row>
    <row r="60" spans="1:20" ht="27" customHeight="1">
      <c r="A60" s="35" t="s">
        <v>220</v>
      </c>
      <c r="B60" s="35"/>
      <c r="C60" s="36"/>
      <c r="D60" s="35" t="s">
        <v>221</v>
      </c>
      <c r="E60" s="37">
        <v>185796</v>
      </c>
      <c r="F60" s="38">
        <v>185796</v>
      </c>
      <c r="G60" s="38">
        <v>0</v>
      </c>
      <c r="H60" s="38">
        <v>0</v>
      </c>
      <c r="I60" s="38">
        <v>185796</v>
      </c>
      <c r="J60" s="40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3">
        <v>0</v>
      </c>
      <c r="R60" s="44">
        <v>0</v>
      </c>
      <c r="S60" s="41">
        <v>0</v>
      </c>
      <c r="T60" s="43">
        <v>0</v>
      </c>
    </row>
    <row r="61" spans="1:20" ht="27" customHeight="1">
      <c r="A61" s="35" t="s">
        <v>222</v>
      </c>
      <c r="B61" s="35" t="s">
        <v>139</v>
      </c>
      <c r="C61" s="36"/>
      <c r="D61" s="35" t="s">
        <v>223</v>
      </c>
      <c r="E61" s="37">
        <v>185796</v>
      </c>
      <c r="F61" s="38">
        <v>185796</v>
      </c>
      <c r="G61" s="38">
        <v>0</v>
      </c>
      <c r="H61" s="38">
        <v>0</v>
      </c>
      <c r="I61" s="38">
        <v>185796</v>
      </c>
      <c r="J61" s="40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3">
        <v>0</v>
      </c>
      <c r="R61" s="44">
        <v>0</v>
      </c>
      <c r="S61" s="41">
        <v>0</v>
      </c>
      <c r="T61" s="43">
        <v>0</v>
      </c>
    </row>
    <row r="62" spans="1:20" ht="27" customHeight="1">
      <c r="A62" s="35" t="s">
        <v>224</v>
      </c>
      <c r="B62" s="35" t="s">
        <v>225</v>
      </c>
      <c r="C62" s="36" t="s">
        <v>124</v>
      </c>
      <c r="D62" s="35" t="s">
        <v>226</v>
      </c>
      <c r="E62" s="37">
        <v>185796</v>
      </c>
      <c r="F62" s="38">
        <v>185796</v>
      </c>
      <c r="G62" s="38">
        <v>0</v>
      </c>
      <c r="H62" s="38">
        <v>0</v>
      </c>
      <c r="I62" s="38">
        <v>185796</v>
      </c>
      <c r="J62" s="40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3">
        <v>0</v>
      </c>
      <c r="R62" s="44">
        <v>0</v>
      </c>
      <c r="S62" s="41">
        <v>0</v>
      </c>
      <c r="T62" s="43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68" customFormat="1" ht="15.75" customHeight="1">
      <c r="A1" s="24" t="s">
        <v>241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</row>
    <row r="2" spans="1:252" ht="16.5" customHeight="1">
      <c r="A2" s="4" t="s">
        <v>242</v>
      </c>
      <c r="B2" s="4"/>
      <c r="C2" s="4"/>
      <c r="D2" s="4"/>
      <c r="E2" s="4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</row>
    <row r="3" spans="1:252" ht="15.75" customHeight="1">
      <c r="A3" s="6"/>
      <c r="B3" s="6"/>
      <c r="C3" s="71"/>
      <c r="D3" s="71"/>
      <c r="E3" s="71"/>
      <c r="F3" s="72" t="s">
        <v>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</row>
    <row r="4" spans="1:252" ht="16.5" customHeight="1">
      <c r="A4" s="47" t="s">
        <v>3</v>
      </c>
      <c r="B4" s="73"/>
      <c r="C4" s="74" t="s">
        <v>4</v>
      </c>
      <c r="D4" s="75"/>
      <c r="E4" s="75"/>
      <c r="F4" s="7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</row>
    <row r="5" spans="1:252" ht="16.5" customHeight="1">
      <c r="A5" s="47" t="s">
        <v>5</v>
      </c>
      <c r="B5" s="47" t="s">
        <v>6</v>
      </c>
      <c r="C5" s="77" t="s">
        <v>5</v>
      </c>
      <c r="D5" s="78" t="s">
        <v>7</v>
      </c>
      <c r="E5" s="78" t="s">
        <v>243</v>
      </c>
      <c r="F5" s="7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</row>
    <row r="6" spans="1:252" ht="27" customHeight="1">
      <c r="A6" s="47"/>
      <c r="B6" s="79"/>
      <c r="C6" s="73"/>
      <c r="D6" s="79"/>
      <c r="E6" s="80" t="s">
        <v>87</v>
      </c>
      <c r="F6" s="80" t="s">
        <v>244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</row>
    <row r="7" spans="1:252" ht="16.5" customHeight="1">
      <c r="A7" s="81" t="s">
        <v>8</v>
      </c>
      <c r="B7" s="82">
        <v>6705908</v>
      </c>
      <c r="C7" s="83" t="s">
        <v>9</v>
      </c>
      <c r="D7" s="84">
        <v>2562277</v>
      </c>
      <c r="E7" s="85">
        <v>2562277</v>
      </c>
      <c r="F7" s="85"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</row>
    <row r="8" spans="1:252" ht="16.5" customHeight="1">
      <c r="A8" s="81" t="s">
        <v>11</v>
      </c>
      <c r="B8" s="86">
        <v>6535983</v>
      </c>
      <c r="C8" s="87" t="s">
        <v>12</v>
      </c>
      <c r="D8" s="84">
        <v>0</v>
      </c>
      <c r="E8" s="88">
        <v>0</v>
      </c>
      <c r="F8" s="88"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</row>
    <row r="9" spans="1:252" ht="16.5" customHeight="1">
      <c r="A9" s="81" t="s">
        <v>14</v>
      </c>
      <c r="B9" s="89">
        <v>169925</v>
      </c>
      <c r="C9" s="87" t="s">
        <v>15</v>
      </c>
      <c r="D9" s="84">
        <v>0</v>
      </c>
      <c r="E9" s="88">
        <v>0</v>
      </c>
      <c r="F9" s="88"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1:252" ht="16.5" customHeight="1">
      <c r="A10" s="81" t="s">
        <v>17</v>
      </c>
      <c r="B10" s="82">
        <v>0</v>
      </c>
      <c r="C10" s="87" t="s">
        <v>18</v>
      </c>
      <c r="D10" s="84">
        <v>43918</v>
      </c>
      <c r="E10" s="88">
        <v>43918</v>
      </c>
      <c r="F10" s="88"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</row>
    <row r="11" spans="1:252" ht="16.5" customHeight="1">
      <c r="A11" s="81" t="s">
        <v>20</v>
      </c>
      <c r="B11" s="86">
        <v>169925</v>
      </c>
      <c r="C11" s="87" t="s">
        <v>21</v>
      </c>
      <c r="D11" s="84">
        <v>0</v>
      </c>
      <c r="E11" s="88">
        <v>0</v>
      </c>
      <c r="F11" s="88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</row>
    <row r="12" spans="1:252" ht="16.5" customHeight="1">
      <c r="A12" s="81" t="s">
        <v>23</v>
      </c>
      <c r="B12" s="86">
        <v>0</v>
      </c>
      <c r="C12" s="87" t="s">
        <v>24</v>
      </c>
      <c r="D12" s="84">
        <v>0</v>
      </c>
      <c r="E12" s="88">
        <v>0</v>
      </c>
      <c r="F12" s="88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</row>
    <row r="13" spans="1:252" ht="16.5" customHeight="1">
      <c r="A13" s="81" t="s">
        <v>25</v>
      </c>
      <c r="B13" s="86">
        <v>0</v>
      </c>
      <c r="C13" s="90" t="s">
        <v>26</v>
      </c>
      <c r="D13" s="84">
        <v>140846</v>
      </c>
      <c r="E13" s="88">
        <v>140846</v>
      </c>
      <c r="F13" s="88"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</row>
    <row r="14" spans="1:252" ht="16.5" customHeight="1">
      <c r="A14" s="81" t="s">
        <v>27</v>
      </c>
      <c r="B14" s="86">
        <v>0</v>
      </c>
      <c r="C14" s="87" t="s">
        <v>28</v>
      </c>
      <c r="D14" s="84">
        <v>570187</v>
      </c>
      <c r="E14" s="88">
        <v>570187</v>
      </c>
      <c r="F14" s="88"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</row>
    <row r="15" spans="1:252" ht="16.5" customHeight="1">
      <c r="A15" s="81" t="s">
        <v>29</v>
      </c>
      <c r="B15" s="86">
        <v>0</v>
      </c>
      <c r="C15" s="87" t="s">
        <v>30</v>
      </c>
      <c r="D15" s="84">
        <v>0</v>
      </c>
      <c r="E15" s="88">
        <v>0</v>
      </c>
      <c r="F15" s="88"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</row>
    <row r="16" spans="1:252" ht="16.5" customHeight="1">
      <c r="A16" s="81" t="s">
        <v>32</v>
      </c>
      <c r="B16" s="86">
        <v>0</v>
      </c>
      <c r="C16" s="87" t="s">
        <v>33</v>
      </c>
      <c r="D16" s="84">
        <v>1143019</v>
      </c>
      <c r="E16" s="88">
        <v>1143019</v>
      </c>
      <c r="F16" s="88"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</row>
    <row r="17" spans="1:252" ht="16.5" customHeight="1">
      <c r="A17" s="81" t="s">
        <v>245</v>
      </c>
      <c r="B17" s="91">
        <f>SUM(B18:B19)</f>
        <v>20000</v>
      </c>
      <c r="C17" s="87" t="s">
        <v>36</v>
      </c>
      <c r="D17" s="84">
        <v>0</v>
      </c>
      <c r="E17" s="88">
        <v>0</v>
      </c>
      <c r="F17" s="88"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2" ht="16.5" customHeight="1">
      <c r="A18" s="81" t="s">
        <v>246</v>
      </c>
      <c r="B18" s="84">
        <v>20000</v>
      </c>
      <c r="C18" s="87" t="s">
        <v>39</v>
      </c>
      <c r="D18" s="84">
        <v>146102</v>
      </c>
      <c r="E18" s="88">
        <v>146102</v>
      </c>
      <c r="F18" s="88"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</row>
    <row r="19" spans="1:252" ht="16.5" customHeight="1">
      <c r="A19" s="81" t="s">
        <v>247</v>
      </c>
      <c r="B19" s="84">
        <v>0</v>
      </c>
      <c r="C19" s="87" t="s">
        <v>42</v>
      </c>
      <c r="D19" s="84">
        <v>1933763</v>
      </c>
      <c r="E19" s="88">
        <v>1913763</v>
      </c>
      <c r="F19" s="88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pans="1:252" ht="16.5" customHeight="1">
      <c r="A20" s="81" t="s">
        <v>248</v>
      </c>
      <c r="B20" s="82">
        <v>0</v>
      </c>
      <c r="C20" s="87" t="s">
        <v>45</v>
      </c>
      <c r="D20" s="84">
        <v>0</v>
      </c>
      <c r="E20" s="88">
        <v>0</v>
      </c>
      <c r="F20" s="88"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pans="1:252" ht="16.5" customHeight="1">
      <c r="A21" s="92"/>
      <c r="B21" s="93"/>
      <c r="C21" s="87" t="s">
        <v>48</v>
      </c>
      <c r="D21" s="84">
        <v>0</v>
      </c>
      <c r="E21" s="88">
        <v>0</v>
      </c>
      <c r="F21" s="88"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</row>
    <row r="22" spans="1:252" ht="16.5" customHeight="1">
      <c r="A22" s="92"/>
      <c r="B22" s="94"/>
      <c r="C22" s="87" t="s">
        <v>51</v>
      </c>
      <c r="D22" s="84">
        <v>0</v>
      </c>
      <c r="E22" s="88">
        <v>0</v>
      </c>
      <c r="F22" s="88"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</row>
    <row r="23" spans="1:252" ht="16.5" customHeight="1">
      <c r="A23" s="92"/>
      <c r="B23" s="95"/>
      <c r="C23" s="87" t="s">
        <v>53</v>
      </c>
      <c r="D23" s="84">
        <v>0</v>
      </c>
      <c r="E23" s="88">
        <v>0</v>
      </c>
      <c r="F23" s="88">
        <v>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</row>
    <row r="24" spans="1:252" ht="16.5" customHeight="1">
      <c r="A24" s="92"/>
      <c r="B24" s="95"/>
      <c r="C24" s="87" t="s">
        <v>55</v>
      </c>
      <c r="D24" s="84">
        <v>0</v>
      </c>
      <c r="E24" s="88">
        <v>0</v>
      </c>
      <c r="F24" s="88">
        <v>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ht="16.5" customHeight="1">
      <c r="A25" s="92"/>
      <c r="B25" s="95"/>
      <c r="C25" s="87" t="s">
        <v>57</v>
      </c>
      <c r="D25" s="84">
        <v>0</v>
      </c>
      <c r="E25" s="88">
        <v>0</v>
      </c>
      <c r="F25" s="88">
        <v>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ht="16.5" customHeight="1">
      <c r="A26" s="81"/>
      <c r="B26" s="96"/>
      <c r="C26" s="87" t="s">
        <v>58</v>
      </c>
      <c r="D26" s="84">
        <v>185796</v>
      </c>
      <c r="E26" s="88">
        <v>185796</v>
      </c>
      <c r="F26" s="88">
        <v>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ht="16.5" customHeight="1">
      <c r="A27" s="81"/>
      <c r="B27" s="94"/>
      <c r="C27" s="87" t="s">
        <v>59</v>
      </c>
      <c r="D27" s="84">
        <v>0</v>
      </c>
      <c r="E27" s="97">
        <v>0</v>
      </c>
      <c r="F27" s="97"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</row>
    <row r="28" spans="1:252" ht="16.5" customHeight="1">
      <c r="A28" s="81"/>
      <c r="B28" s="94"/>
      <c r="C28" s="87" t="s">
        <v>60</v>
      </c>
      <c r="D28" s="84">
        <v>0</v>
      </c>
      <c r="E28" s="98">
        <v>0</v>
      </c>
      <c r="F28" s="84"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ht="16.5" customHeight="1">
      <c r="A29" s="81"/>
      <c r="B29" s="94"/>
      <c r="C29" s="87" t="s">
        <v>61</v>
      </c>
      <c r="D29" s="84">
        <v>0</v>
      </c>
      <c r="E29" s="85">
        <v>0</v>
      </c>
      <c r="F29" s="85"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</row>
    <row r="30" spans="1:252" ht="16.5" customHeight="1">
      <c r="A30" s="99"/>
      <c r="B30" s="100"/>
      <c r="C30" s="87" t="s">
        <v>62</v>
      </c>
      <c r="D30" s="84">
        <v>0</v>
      </c>
      <c r="E30" s="88">
        <v>0</v>
      </c>
      <c r="F30" s="88">
        <v>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ht="16.5" customHeight="1">
      <c r="A31" s="99"/>
      <c r="B31" s="100"/>
      <c r="C31" s="87" t="s">
        <v>63</v>
      </c>
      <c r="D31" s="84">
        <v>0</v>
      </c>
      <c r="E31" s="97">
        <v>0</v>
      </c>
      <c r="F31" s="97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</row>
    <row r="32" spans="1:252" ht="16.5" customHeight="1">
      <c r="A32" s="101"/>
      <c r="B32" s="100"/>
      <c r="C32" s="87" t="s">
        <v>64</v>
      </c>
      <c r="D32" s="84">
        <v>0</v>
      </c>
      <c r="E32" s="98">
        <v>0</v>
      </c>
      <c r="F32" s="84"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</row>
    <row r="33" spans="1:252" ht="16.5" customHeight="1">
      <c r="A33" s="101"/>
      <c r="B33" s="100"/>
      <c r="C33" s="87" t="s">
        <v>65</v>
      </c>
      <c r="D33" s="84">
        <v>0</v>
      </c>
      <c r="E33" s="98">
        <v>0</v>
      </c>
      <c r="F33" s="84"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</row>
    <row r="34" spans="1:252" ht="16.5" customHeight="1">
      <c r="A34" s="101"/>
      <c r="B34" s="100"/>
      <c r="C34" s="87" t="s">
        <v>66</v>
      </c>
      <c r="D34" s="82">
        <v>0</v>
      </c>
      <c r="E34" s="102">
        <v>0</v>
      </c>
      <c r="F34" s="82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</row>
    <row r="35" spans="1:252" ht="16.5" customHeight="1">
      <c r="A35" s="73" t="s">
        <v>67</v>
      </c>
      <c r="B35" s="84">
        <f>B7+B16+B17+B20</f>
        <v>6725908</v>
      </c>
      <c r="C35" s="103" t="s">
        <v>68</v>
      </c>
      <c r="D35" s="86">
        <f aca="true" t="shared" si="0" ref="D35:F35">SUM(D7:D34)</f>
        <v>6725908</v>
      </c>
      <c r="E35" s="86">
        <f t="shared" si="0"/>
        <v>6705908</v>
      </c>
      <c r="F35" s="86">
        <f t="shared" si="0"/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</row>
    <row r="36" spans="1:252" ht="16.5" customHeight="1">
      <c r="A36" s="104" t="s">
        <v>249</v>
      </c>
      <c r="B36" s="82">
        <f>B37+B40+B41+B42</f>
        <v>0</v>
      </c>
      <c r="C36" s="105" t="s">
        <v>70</v>
      </c>
      <c r="D36" s="94"/>
      <c r="E36" s="94"/>
      <c r="F36" s="9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</row>
    <row r="37" spans="1:252" ht="16.5" customHeight="1">
      <c r="A37" s="81" t="s">
        <v>72</v>
      </c>
      <c r="B37" s="86">
        <v>0</v>
      </c>
      <c r="C37" s="106"/>
      <c r="D37" s="94"/>
      <c r="E37" s="94"/>
      <c r="F37" s="9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</row>
    <row r="38" spans="1:252" ht="16.5" customHeight="1">
      <c r="A38" s="81" t="s">
        <v>73</v>
      </c>
      <c r="B38" s="86">
        <v>0</v>
      </c>
      <c r="C38" s="106"/>
      <c r="D38" s="94"/>
      <c r="E38" s="94"/>
      <c r="F38" s="9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</row>
    <row r="39" spans="1:252" ht="16.5" customHeight="1">
      <c r="A39" s="81" t="s">
        <v>74</v>
      </c>
      <c r="B39" s="86">
        <v>0</v>
      </c>
      <c r="C39" s="107"/>
      <c r="D39" s="94"/>
      <c r="E39" s="94"/>
      <c r="F39" s="9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</row>
    <row r="40" spans="1:252" ht="16.5" customHeight="1">
      <c r="A40" s="81" t="s">
        <v>75</v>
      </c>
      <c r="B40" s="89">
        <v>0</v>
      </c>
      <c r="C40" s="107"/>
      <c r="D40" s="94"/>
      <c r="E40" s="94"/>
      <c r="F40" s="9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</row>
    <row r="41" spans="1:252" ht="16.5" customHeight="1">
      <c r="A41" s="81" t="s">
        <v>250</v>
      </c>
      <c r="B41" s="84">
        <v>0</v>
      </c>
      <c r="C41" s="107"/>
      <c r="D41" s="94"/>
      <c r="E41" s="94"/>
      <c r="F41" s="9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</row>
    <row r="42" spans="1:252" ht="16.5" customHeight="1">
      <c r="A42" s="81" t="s">
        <v>251</v>
      </c>
      <c r="B42" s="82">
        <v>0</v>
      </c>
      <c r="C42" s="90"/>
      <c r="D42" s="94"/>
      <c r="E42" s="94"/>
      <c r="F42" s="9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</row>
    <row r="43" spans="1:252" ht="16.5" customHeight="1">
      <c r="A43" s="73" t="s">
        <v>80</v>
      </c>
      <c r="B43" s="86">
        <f>B35+B36</f>
        <v>6725908</v>
      </c>
      <c r="C43" s="103" t="s">
        <v>81</v>
      </c>
      <c r="D43" s="82">
        <f aca="true" t="shared" si="1" ref="D43:F43">SUM(D35:D36)</f>
        <v>6725908</v>
      </c>
      <c r="E43" s="82">
        <f t="shared" si="1"/>
        <v>6705908</v>
      </c>
      <c r="F43" s="82">
        <f t="shared" si="1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spans="1:7" s="69" customFormat="1" ht="14.25" customHeight="1">
      <c r="A44" s="108"/>
      <c r="B44" s="108"/>
      <c r="C44" s="108"/>
      <c r="D44" s="108"/>
      <c r="E44" s="108"/>
      <c r="F44" s="108"/>
      <c r="G44" s="108"/>
    </row>
    <row r="45" spans="1:158" s="70" customFormat="1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</row>
    <row r="46" ht="19.5" customHeight="1">
      <c r="B46" s="60"/>
    </row>
    <row r="47" spans="1:252" ht="19.5" customHeight="1">
      <c r="A47" s="6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</row>
    <row r="48" ht="12.75" customHeight="1">
      <c r="C48" s="60"/>
    </row>
    <row r="49" ht="12.75" customHeight="1">
      <c r="C49" s="60"/>
    </row>
    <row r="50" spans="3:4" ht="11.25">
      <c r="C50" s="60"/>
      <c r="D50" s="60"/>
    </row>
    <row r="51" ht="11.25">
      <c r="D51" s="60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scaleWithDoc="0"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tabSelected="1" workbookViewId="0" topLeftCell="A19">
      <selection activeCell="O22" sqref="O22:O32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27" t="s">
        <v>84</v>
      </c>
      <c r="B4" s="27"/>
      <c r="C4" s="27"/>
      <c r="D4" s="27" t="s">
        <v>85</v>
      </c>
      <c r="E4" s="28" t="s">
        <v>86</v>
      </c>
      <c r="F4" s="29" t="s">
        <v>229</v>
      </c>
      <c r="G4" s="30"/>
      <c r="H4" s="31"/>
      <c r="I4" s="29"/>
      <c r="J4" s="29" t="s">
        <v>230</v>
      </c>
      <c r="K4" s="30"/>
      <c r="L4" s="30"/>
      <c r="M4" s="30"/>
      <c r="N4" s="30"/>
      <c r="O4" s="30"/>
      <c r="P4" s="30"/>
      <c r="Q4" s="30"/>
      <c r="R4" s="30"/>
      <c r="S4" s="30"/>
      <c r="T4" s="42"/>
      <c r="U4" s="2"/>
      <c r="V4" s="2"/>
    </row>
    <row r="5" spans="1:22" ht="18.75" customHeight="1">
      <c r="A5" s="27" t="s">
        <v>94</v>
      </c>
      <c r="B5" s="27" t="s">
        <v>95</v>
      </c>
      <c r="C5" s="27" t="s">
        <v>96</v>
      </c>
      <c r="D5" s="27"/>
      <c r="E5" s="27"/>
      <c r="F5" s="12" t="s">
        <v>97</v>
      </c>
      <c r="G5" s="32" t="s">
        <v>231</v>
      </c>
      <c r="H5" s="28" t="s">
        <v>232</v>
      </c>
      <c r="I5" s="28" t="s">
        <v>233</v>
      </c>
      <c r="J5" s="39" t="s">
        <v>97</v>
      </c>
      <c r="K5" s="32" t="s">
        <v>231</v>
      </c>
      <c r="L5" s="28" t="s">
        <v>232</v>
      </c>
      <c r="M5" s="28" t="s">
        <v>233</v>
      </c>
      <c r="N5" s="32" t="s">
        <v>234</v>
      </c>
      <c r="O5" s="32" t="s">
        <v>235</v>
      </c>
      <c r="P5" s="32" t="s">
        <v>236</v>
      </c>
      <c r="Q5" s="32" t="s">
        <v>237</v>
      </c>
      <c r="R5" s="32" t="s">
        <v>238</v>
      </c>
      <c r="S5" s="32" t="s">
        <v>239</v>
      </c>
      <c r="T5" s="12" t="s">
        <v>240</v>
      </c>
      <c r="U5" s="2"/>
      <c r="V5" s="2"/>
    </row>
    <row r="6" spans="1:22" ht="9.75" customHeight="1">
      <c r="A6" s="27"/>
      <c r="B6" s="27"/>
      <c r="C6" s="27"/>
      <c r="D6" s="27"/>
      <c r="E6" s="27"/>
      <c r="F6" s="27"/>
      <c r="G6" s="28"/>
      <c r="H6" s="28"/>
      <c r="I6" s="28"/>
      <c r="J6" s="8"/>
      <c r="K6" s="28"/>
      <c r="L6" s="28"/>
      <c r="M6" s="28"/>
      <c r="N6" s="28"/>
      <c r="O6" s="28"/>
      <c r="P6" s="28"/>
      <c r="Q6" s="28"/>
      <c r="R6" s="28"/>
      <c r="S6" s="28"/>
      <c r="T6" s="27"/>
      <c r="U6" s="2"/>
      <c r="V6" s="2"/>
    </row>
    <row r="7" spans="1:22" ht="9.75" customHeight="1">
      <c r="A7" s="33" t="s">
        <v>120</v>
      </c>
      <c r="B7" s="33" t="s">
        <v>120</v>
      </c>
      <c r="C7" s="34" t="s">
        <v>120</v>
      </c>
      <c r="D7" s="34" t="s">
        <v>120</v>
      </c>
      <c r="E7" s="33">
        <v>1</v>
      </c>
      <c r="F7" s="33">
        <f aca="true" t="shared" si="0" ref="F7:T7">E7+1</f>
        <v>2</v>
      </c>
      <c r="G7" s="33">
        <f t="shared" si="0"/>
        <v>3</v>
      </c>
      <c r="H7" s="33">
        <f t="shared" si="0"/>
        <v>4</v>
      </c>
      <c r="I7" s="33">
        <f t="shared" si="0"/>
        <v>5</v>
      </c>
      <c r="J7" s="33">
        <f t="shared" si="0"/>
        <v>6</v>
      </c>
      <c r="K7" s="33">
        <f t="shared" si="0"/>
        <v>7</v>
      </c>
      <c r="L7" s="33">
        <f t="shared" si="0"/>
        <v>8</v>
      </c>
      <c r="M7" s="33">
        <f t="shared" si="0"/>
        <v>9</v>
      </c>
      <c r="N7" s="33">
        <f t="shared" si="0"/>
        <v>10</v>
      </c>
      <c r="O7" s="33">
        <f t="shared" si="0"/>
        <v>11</v>
      </c>
      <c r="P7" s="33">
        <f t="shared" si="0"/>
        <v>12</v>
      </c>
      <c r="Q7" s="33">
        <f t="shared" si="0"/>
        <v>13</v>
      </c>
      <c r="R7" s="33">
        <f t="shared" si="0"/>
        <v>14</v>
      </c>
      <c r="S7" s="33">
        <f t="shared" si="0"/>
        <v>15</v>
      </c>
      <c r="T7" s="33">
        <f t="shared" si="0"/>
        <v>16</v>
      </c>
      <c r="U7" s="2"/>
      <c r="V7" s="2"/>
    </row>
    <row r="8" spans="1:22" ht="27" customHeight="1">
      <c r="A8" s="35"/>
      <c r="B8" s="35"/>
      <c r="C8" s="36"/>
      <c r="D8" s="35" t="s">
        <v>97</v>
      </c>
      <c r="E8" s="37">
        <v>6725908</v>
      </c>
      <c r="F8" s="38">
        <v>5858028</v>
      </c>
      <c r="G8" s="38">
        <v>3101859</v>
      </c>
      <c r="H8" s="38">
        <v>959076</v>
      </c>
      <c r="I8" s="38">
        <v>1797093</v>
      </c>
      <c r="J8" s="40">
        <v>867880</v>
      </c>
      <c r="K8" s="41">
        <v>0</v>
      </c>
      <c r="L8" s="41">
        <v>540200</v>
      </c>
      <c r="M8" s="41">
        <v>71070</v>
      </c>
      <c r="N8" s="41">
        <v>0</v>
      </c>
      <c r="O8" s="41">
        <v>0</v>
      </c>
      <c r="P8" s="41">
        <v>0</v>
      </c>
      <c r="Q8" s="43">
        <v>0</v>
      </c>
      <c r="R8" s="44">
        <v>0</v>
      </c>
      <c r="S8" s="41">
        <v>256610</v>
      </c>
      <c r="T8" s="43">
        <v>0</v>
      </c>
      <c r="U8" s="1"/>
      <c r="V8" s="1"/>
    </row>
    <row r="9" spans="1:22" ht="27" customHeight="1">
      <c r="A9" s="35" t="s">
        <v>121</v>
      </c>
      <c r="B9" s="35"/>
      <c r="C9" s="36"/>
      <c r="D9" s="35" t="s">
        <v>122</v>
      </c>
      <c r="E9" s="37">
        <v>2562277</v>
      </c>
      <c r="F9" s="38">
        <v>2376668</v>
      </c>
      <c r="G9" s="38">
        <v>1671338</v>
      </c>
      <c r="H9" s="38">
        <v>686370</v>
      </c>
      <c r="I9" s="38">
        <v>18960</v>
      </c>
      <c r="J9" s="40">
        <v>185609</v>
      </c>
      <c r="K9" s="41">
        <v>0</v>
      </c>
      <c r="L9" s="41">
        <v>185609</v>
      </c>
      <c r="M9" s="41">
        <v>0</v>
      </c>
      <c r="N9" s="41">
        <v>0</v>
      </c>
      <c r="O9" s="41">
        <v>0</v>
      </c>
      <c r="P9" s="41">
        <v>0</v>
      </c>
      <c r="Q9" s="43">
        <v>0</v>
      </c>
      <c r="R9" s="44">
        <v>0</v>
      </c>
      <c r="S9" s="41">
        <v>0</v>
      </c>
      <c r="T9" s="43">
        <v>0</v>
      </c>
      <c r="U9" s="2"/>
      <c r="V9" s="2"/>
    </row>
    <row r="10" spans="1:22" ht="27" customHeight="1">
      <c r="A10" s="35" t="s">
        <v>123</v>
      </c>
      <c r="B10" s="35" t="s">
        <v>124</v>
      </c>
      <c r="C10" s="36"/>
      <c r="D10" s="35" t="s">
        <v>125</v>
      </c>
      <c r="E10" s="37">
        <v>219175</v>
      </c>
      <c r="F10" s="38">
        <v>163925</v>
      </c>
      <c r="G10" s="38">
        <v>124577</v>
      </c>
      <c r="H10" s="38">
        <v>39348</v>
      </c>
      <c r="I10" s="38">
        <v>0</v>
      </c>
      <c r="J10" s="40">
        <v>55250</v>
      </c>
      <c r="K10" s="41">
        <v>0</v>
      </c>
      <c r="L10" s="41">
        <v>55250</v>
      </c>
      <c r="M10" s="41">
        <v>0</v>
      </c>
      <c r="N10" s="41">
        <v>0</v>
      </c>
      <c r="O10" s="41">
        <v>0</v>
      </c>
      <c r="P10" s="41">
        <v>0</v>
      </c>
      <c r="Q10" s="43">
        <v>0</v>
      </c>
      <c r="R10" s="44">
        <v>0</v>
      </c>
      <c r="S10" s="41">
        <v>0</v>
      </c>
      <c r="T10" s="43">
        <v>0</v>
      </c>
      <c r="U10" s="1"/>
      <c r="V10" s="2"/>
    </row>
    <row r="11" spans="1:22" ht="27" customHeight="1">
      <c r="A11" s="35" t="s">
        <v>126</v>
      </c>
      <c r="B11" s="35" t="s">
        <v>127</v>
      </c>
      <c r="C11" s="36" t="s">
        <v>124</v>
      </c>
      <c r="D11" s="35" t="s">
        <v>128</v>
      </c>
      <c r="E11" s="37">
        <v>163925</v>
      </c>
      <c r="F11" s="38">
        <v>163925</v>
      </c>
      <c r="G11" s="38">
        <v>124577</v>
      </c>
      <c r="H11" s="38">
        <v>39348</v>
      </c>
      <c r="I11" s="38">
        <v>0</v>
      </c>
      <c r="J11" s="40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3">
        <v>0</v>
      </c>
      <c r="R11" s="44">
        <v>0</v>
      </c>
      <c r="S11" s="41">
        <v>0</v>
      </c>
      <c r="T11" s="43">
        <v>0</v>
      </c>
      <c r="U11" s="1"/>
      <c r="V11" s="2"/>
    </row>
    <row r="12" spans="1:22" ht="27" customHeight="1">
      <c r="A12" s="35" t="s">
        <v>126</v>
      </c>
      <c r="B12" s="35" t="s">
        <v>127</v>
      </c>
      <c r="C12" s="36" t="s">
        <v>129</v>
      </c>
      <c r="D12" s="35" t="s">
        <v>130</v>
      </c>
      <c r="E12" s="37">
        <v>8100</v>
      </c>
      <c r="F12" s="38">
        <v>0</v>
      </c>
      <c r="G12" s="38">
        <v>0</v>
      </c>
      <c r="H12" s="38">
        <v>0</v>
      </c>
      <c r="I12" s="38">
        <v>0</v>
      </c>
      <c r="J12" s="40">
        <v>8100</v>
      </c>
      <c r="K12" s="41">
        <v>0</v>
      </c>
      <c r="L12" s="41">
        <v>8100</v>
      </c>
      <c r="M12" s="41">
        <v>0</v>
      </c>
      <c r="N12" s="41">
        <v>0</v>
      </c>
      <c r="O12" s="41">
        <v>0</v>
      </c>
      <c r="P12" s="41">
        <v>0</v>
      </c>
      <c r="Q12" s="43">
        <v>0</v>
      </c>
      <c r="R12" s="44">
        <v>0</v>
      </c>
      <c r="S12" s="41">
        <v>0</v>
      </c>
      <c r="T12" s="43">
        <v>0</v>
      </c>
      <c r="U12" s="1"/>
      <c r="V12" s="2"/>
    </row>
    <row r="13" spans="1:22" ht="27" customHeight="1">
      <c r="A13" s="35" t="s">
        <v>126</v>
      </c>
      <c r="B13" s="35" t="s">
        <v>127</v>
      </c>
      <c r="C13" s="36" t="s">
        <v>131</v>
      </c>
      <c r="D13" s="35" t="s">
        <v>132</v>
      </c>
      <c r="E13" s="37">
        <v>44000</v>
      </c>
      <c r="F13" s="38">
        <v>0</v>
      </c>
      <c r="G13" s="38">
        <v>0</v>
      </c>
      <c r="H13" s="38">
        <v>0</v>
      </c>
      <c r="I13" s="38">
        <v>0</v>
      </c>
      <c r="J13" s="40">
        <v>44000</v>
      </c>
      <c r="K13" s="41">
        <v>0</v>
      </c>
      <c r="L13" s="41">
        <v>44000</v>
      </c>
      <c r="M13" s="41">
        <v>0</v>
      </c>
      <c r="N13" s="41">
        <v>0</v>
      </c>
      <c r="O13" s="41">
        <v>0</v>
      </c>
      <c r="P13" s="41">
        <v>0</v>
      </c>
      <c r="Q13" s="43">
        <v>0</v>
      </c>
      <c r="R13" s="44">
        <v>0</v>
      </c>
      <c r="S13" s="41">
        <v>0</v>
      </c>
      <c r="T13" s="43">
        <v>0</v>
      </c>
      <c r="U13" s="1"/>
      <c r="V13" s="2"/>
    </row>
    <row r="14" spans="1:22" ht="27" customHeight="1">
      <c r="A14" s="35" t="s">
        <v>126</v>
      </c>
      <c r="B14" s="35" t="s">
        <v>127</v>
      </c>
      <c r="C14" s="36" t="s">
        <v>133</v>
      </c>
      <c r="D14" s="35" t="s">
        <v>134</v>
      </c>
      <c r="E14" s="37">
        <v>3150</v>
      </c>
      <c r="F14" s="38">
        <v>0</v>
      </c>
      <c r="G14" s="38">
        <v>0</v>
      </c>
      <c r="H14" s="38">
        <v>0</v>
      </c>
      <c r="I14" s="38">
        <v>0</v>
      </c>
      <c r="J14" s="40">
        <v>3150</v>
      </c>
      <c r="K14" s="41">
        <v>0</v>
      </c>
      <c r="L14" s="41">
        <v>3150</v>
      </c>
      <c r="M14" s="41">
        <v>0</v>
      </c>
      <c r="N14" s="41">
        <v>0</v>
      </c>
      <c r="O14" s="41">
        <v>0</v>
      </c>
      <c r="P14" s="41">
        <v>0</v>
      </c>
      <c r="Q14" s="43">
        <v>0</v>
      </c>
      <c r="R14" s="44">
        <v>0</v>
      </c>
      <c r="S14" s="41">
        <v>0</v>
      </c>
      <c r="T14" s="43">
        <v>0</v>
      </c>
      <c r="U14" s="1"/>
      <c r="V14" s="2"/>
    </row>
    <row r="15" spans="1:22" ht="27" customHeight="1">
      <c r="A15" s="35" t="s">
        <v>123</v>
      </c>
      <c r="B15" s="35" t="s">
        <v>135</v>
      </c>
      <c r="C15" s="36"/>
      <c r="D15" s="35" t="s">
        <v>136</v>
      </c>
      <c r="E15" s="37">
        <v>1408148</v>
      </c>
      <c r="F15" s="38">
        <v>1295789</v>
      </c>
      <c r="G15" s="38">
        <v>888950</v>
      </c>
      <c r="H15" s="38">
        <v>388679</v>
      </c>
      <c r="I15" s="38">
        <v>18160</v>
      </c>
      <c r="J15" s="40">
        <v>112359</v>
      </c>
      <c r="K15" s="41">
        <v>0</v>
      </c>
      <c r="L15" s="41">
        <v>112359</v>
      </c>
      <c r="M15" s="41">
        <v>0</v>
      </c>
      <c r="N15" s="41">
        <v>0</v>
      </c>
      <c r="O15" s="41">
        <v>0</v>
      </c>
      <c r="P15" s="41">
        <v>0</v>
      </c>
      <c r="Q15" s="43">
        <v>0</v>
      </c>
      <c r="R15" s="44">
        <v>0</v>
      </c>
      <c r="S15" s="41">
        <v>0</v>
      </c>
      <c r="T15" s="43">
        <v>0</v>
      </c>
      <c r="U15" s="1"/>
      <c r="V15" s="2"/>
    </row>
    <row r="16" spans="1:22" ht="27" customHeight="1">
      <c r="A16" s="35" t="s">
        <v>126</v>
      </c>
      <c r="B16" s="35" t="s">
        <v>137</v>
      </c>
      <c r="C16" s="36" t="s">
        <v>124</v>
      </c>
      <c r="D16" s="35" t="s">
        <v>138</v>
      </c>
      <c r="E16" s="37">
        <v>1295789</v>
      </c>
      <c r="F16" s="38">
        <v>1295789</v>
      </c>
      <c r="G16" s="38">
        <v>888950</v>
      </c>
      <c r="H16" s="38">
        <v>388679</v>
      </c>
      <c r="I16" s="38">
        <v>18160</v>
      </c>
      <c r="J16" s="40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3">
        <v>0</v>
      </c>
      <c r="R16" s="44">
        <v>0</v>
      </c>
      <c r="S16" s="41">
        <v>0</v>
      </c>
      <c r="T16" s="43">
        <v>0</v>
      </c>
      <c r="U16" s="1"/>
      <c r="V16" s="2"/>
    </row>
    <row r="17" spans="1:22" ht="27" customHeight="1">
      <c r="A17" s="35" t="s">
        <v>126</v>
      </c>
      <c r="B17" s="35" t="s">
        <v>137</v>
      </c>
      <c r="C17" s="36" t="s">
        <v>139</v>
      </c>
      <c r="D17" s="35" t="s">
        <v>140</v>
      </c>
      <c r="E17" s="37">
        <v>58720</v>
      </c>
      <c r="F17" s="38">
        <v>0</v>
      </c>
      <c r="G17" s="38">
        <v>0</v>
      </c>
      <c r="H17" s="38">
        <v>0</v>
      </c>
      <c r="I17" s="38">
        <v>0</v>
      </c>
      <c r="J17" s="40">
        <v>58720</v>
      </c>
      <c r="K17" s="41">
        <v>0</v>
      </c>
      <c r="L17" s="41">
        <v>58720</v>
      </c>
      <c r="M17" s="41">
        <v>0</v>
      </c>
      <c r="N17" s="41">
        <v>0</v>
      </c>
      <c r="O17" s="41">
        <v>0</v>
      </c>
      <c r="P17" s="41">
        <v>0</v>
      </c>
      <c r="Q17" s="43">
        <v>0</v>
      </c>
      <c r="R17" s="44">
        <v>0</v>
      </c>
      <c r="S17" s="41">
        <v>0</v>
      </c>
      <c r="T17" s="43">
        <v>0</v>
      </c>
      <c r="U17" s="2"/>
      <c r="V17" s="2"/>
    </row>
    <row r="18" spans="1:22" ht="27" customHeight="1">
      <c r="A18" s="35" t="s">
        <v>126</v>
      </c>
      <c r="B18" s="35" t="s">
        <v>137</v>
      </c>
      <c r="C18" s="36" t="s">
        <v>141</v>
      </c>
      <c r="D18" s="35" t="s">
        <v>142</v>
      </c>
      <c r="E18" s="37">
        <v>53639</v>
      </c>
      <c r="F18" s="38">
        <v>0</v>
      </c>
      <c r="G18" s="38">
        <v>0</v>
      </c>
      <c r="H18" s="38">
        <v>0</v>
      </c>
      <c r="I18" s="38">
        <v>0</v>
      </c>
      <c r="J18" s="40">
        <v>53639</v>
      </c>
      <c r="K18" s="41">
        <v>0</v>
      </c>
      <c r="L18" s="41">
        <v>53639</v>
      </c>
      <c r="M18" s="41">
        <v>0</v>
      </c>
      <c r="N18" s="41">
        <v>0</v>
      </c>
      <c r="O18" s="41">
        <v>0</v>
      </c>
      <c r="P18" s="41">
        <v>0</v>
      </c>
      <c r="Q18" s="43">
        <v>0</v>
      </c>
      <c r="R18" s="44">
        <v>0</v>
      </c>
      <c r="S18" s="41">
        <v>0</v>
      </c>
      <c r="T18" s="43">
        <v>0</v>
      </c>
      <c r="U18" s="2"/>
      <c r="V18" s="2"/>
    </row>
    <row r="19" spans="1:22" ht="27" customHeight="1">
      <c r="A19" s="35" t="s">
        <v>123</v>
      </c>
      <c r="B19" s="35" t="s">
        <v>141</v>
      </c>
      <c r="C19" s="36"/>
      <c r="D19" s="35" t="s">
        <v>143</v>
      </c>
      <c r="E19" s="37">
        <v>180683</v>
      </c>
      <c r="F19" s="38">
        <v>180683</v>
      </c>
      <c r="G19" s="38">
        <v>136509</v>
      </c>
      <c r="H19" s="38">
        <v>43374</v>
      </c>
      <c r="I19" s="38">
        <v>800</v>
      </c>
      <c r="J19" s="40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3">
        <v>0</v>
      </c>
      <c r="R19" s="44">
        <v>0</v>
      </c>
      <c r="S19" s="41">
        <v>0</v>
      </c>
      <c r="T19" s="43">
        <v>0</v>
      </c>
      <c r="U19" s="2"/>
      <c r="V19" s="2"/>
    </row>
    <row r="20" spans="1:22" ht="27" customHeight="1">
      <c r="A20" s="35" t="s">
        <v>126</v>
      </c>
      <c r="B20" s="35" t="s">
        <v>144</v>
      </c>
      <c r="C20" s="36" t="s">
        <v>139</v>
      </c>
      <c r="D20" s="35" t="s">
        <v>145</v>
      </c>
      <c r="E20" s="37">
        <v>180683</v>
      </c>
      <c r="F20" s="38">
        <v>180683</v>
      </c>
      <c r="G20" s="38">
        <v>136509</v>
      </c>
      <c r="H20" s="38">
        <v>43374</v>
      </c>
      <c r="I20" s="38">
        <v>800</v>
      </c>
      <c r="J20" s="40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3">
        <v>0</v>
      </c>
      <c r="R20" s="44">
        <v>0</v>
      </c>
      <c r="S20" s="41">
        <v>0</v>
      </c>
      <c r="T20" s="43">
        <v>0</v>
      </c>
      <c r="U20" s="2"/>
      <c r="V20" s="2"/>
    </row>
    <row r="21" spans="1:22" ht="27" customHeight="1">
      <c r="A21" s="35" t="s">
        <v>123</v>
      </c>
      <c r="B21" s="35" t="s">
        <v>146</v>
      </c>
      <c r="C21" s="36"/>
      <c r="D21" s="35" t="s">
        <v>147</v>
      </c>
      <c r="E21" s="37">
        <v>74496</v>
      </c>
      <c r="F21" s="38">
        <v>71496</v>
      </c>
      <c r="G21" s="38">
        <v>53204</v>
      </c>
      <c r="H21" s="38">
        <v>18292</v>
      </c>
      <c r="I21" s="38">
        <v>0</v>
      </c>
      <c r="J21" s="40">
        <v>3000</v>
      </c>
      <c r="K21" s="41">
        <v>0</v>
      </c>
      <c r="L21" s="41">
        <v>3000</v>
      </c>
      <c r="M21" s="41">
        <v>0</v>
      </c>
      <c r="N21" s="41">
        <v>0</v>
      </c>
      <c r="O21" s="41">
        <v>0</v>
      </c>
      <c r="P21" s="41">
        <v>0</v>
      </c>
      <c r="Q21" s="43">
        <v>0</v>
      </c>
      <c r="R21" s="44">
        <v>0</v>
      </c>
      <c r="S21" s="41">
        <v>0</v>
      </c>
      <c r="T21" s="43">
        <v>0</v>
      </c>
      <c r="U21" s="2"/>
      <c r="V21" s="2"/>
    </row>
    <row r="22" spans="1:22" ht="27" customHeight="1">
      <c r="A22" s="35" t="s">
        <v>126</v>
      </c>
      <c r="B22" s="35" t="s">
        <v>148</v>
      </c>
      <c r="C22" s="36" t="s">
        <v>124</v>
      </c>
      <c r="D22" s="35" t="s">
        <v>149</v>
      </c>
      <c r="E22" s="37">
        <v>71496</v>
      </c>
      <c r="F22" s="38">
        <v>71496</v>
      </c>
      <c r="G22" s="38">
        <v>53204</v>
      </c>
      <c r="H22" s="38">
        <v>18292</v>
      </c>
      <c r="I22" s="38">
        <v>0</v>
      </c>
      <c r="J22" s="40">
        <v>0</v>
      </c>
      <c r="K22" s="41">
        <v>0</v>
      </c>
      <c r="L22" s="41">
        <v>0</v>
      </c>
      <c r="M22" s="41">
        <v>0</v>
      </c>
      <c r="N22" s="41">
        <v>39000</v>
      </c>
      <c r="O22" s="41">
        <v>27000</v>
      </c>
      <c r="P22" s="41">
        <v>0</v>
      </c>
      <c r="Q22" s="43">
        <v>0</v>
      </c>
      <c r="R22" s="44">
        <v>0</v>
      </c>
      <c r="S22" s="41">
        <v>0</v>
      </c>
      <c r="T22" s="43">
        <v>0</v>
      </c>
      <c r="U22" s="2"/>
      <c r="V22" s="2"/>
    </row>
    <row r="23" spans="1:22" ht="27" customHeight="1">
      <c r="A23" s="35" t="s">
        <v>126</v>
      </c>
      <c r="B23" s="35" t="s">
        <v>148</v>
      </c>
      <c r="C23" s="36" t="s">
        <v>150</v>
      </c>
      <c r="D23" s="35" t="s">
        <v>151</v>
      </c>
      <c r="E23" s="37">
        <v>3000</v>
      </c>
      <c r="F23" s="38">
        <v>0</v>
      </c>
      <c r="G23" s="38">
        <v>0</v>
      </c>
      <c r="H23" s="38">
        <v>0</v>
      </c>
      <c r="I23" s="38">
        <v>0</v>
      </c>
      <c r="J23" s="40">
        <v>3000</v>
      </c>
      <c r="K23" s="41">
        <v>0</v>
      </c>
      <c r="L23" s="41">
        <v>3000</v>
      </c>
      <c r="M23" s="41">
        <v>0</v>
      </c>
      <c r="N23" s="41">
        <v>19500</v>
      </c>
      <c r="O23" s="41">
        <v>9000</v>
      </c>
      <c r="P23" s="41">
        <v>0</v>
      </c>
      <c r="Q23" s="43">
        <v>0</v>
      </c>
      <c r="R23" s="44">
        <v>0</v>
      </c>
      <c r="S23" s="41">
        <v>0</v>
      </c>
      <c r="T23" s="43">
        <v>0</v>
      </c>
      <c r="U23" s="2"/>
      <c r="V23" s="2"/>
    </row>
    <row r="24" spans="1:20" ht="27" customHeight="1">
      <c r="A24" s="35" t="s">
        <v>123</v>
      </c>
      <c r="B24" s="35" t="s">
        <v>152</v>
      </c>
      <c r="C24" s="36"/>
      <c r="D24" s="35" t="s">
        <v>153</v>
      </c>
      <c r="E24" s="37">
        <v>664775</v>
      </c>
      <c r="F24" s="38">
        <v>664775</v>
      </c>
      <c r="G24" s="38">
        <v>468098</v>
      </c>
      <c r="H24" s="38">
        <v>196677</v>
      </c>
      <c r="I24" s="38">
        <v>0</v>
      </c>
      <c r="J24" s="40">
        <v>0</v>
      </c>
      <c r="K24" s="41">
        <v>0</v>
      </c>
      <c r="L24" s="41">
        <v>0</v>
      </c>
      <c r="M24" s="41">
        <v>0</v>
      </c>
      <c r="N24" s="41">
        <v>13000</v>
      </c>
      <c r="O24" s="41">
        <v>9000</v>
      </c>
      <c r="P24" s="41">
        <v>0</v>
      </c>
      <c r="Q24" s="43">
        <v>0</v>
      </c>
      <c r="R24" s="44">
        <v>0</v>
      </c>
      <c r="S24" s="41">
        <v>0</v>
      </c>
      <c r="T24" s="43">
        <v>0</v>
      </c>
    </row>
    <row r="25" spans="1:20" ht="27" customHeight="1">
      <c r="A25" s="35" t="s">
        <v>126</v>
      </c>
      <c r="B25" s="35" t="s">
        <v>154</v>
      </c>
      <c r="C25" s="36" t="s">
        <v>124</v>
      </c>
      <c r="D25" s="35" t="s">
        <v>155</v>
      </c>
      <c r="E25" s="37">
        <v>664775</v>
      </c>
      <c r="F25" s="38">
        <v>664775</v>
      </c>
      <c r="G25" s="38">
        <v>468098</v>
      </c>
      <c r="H25" s="38">
        <v>196677</v>
      </c>
      <c r="I25" s="38">
        <v>0</v>
      </c>
      <c r="J25" s="40">
        <v>0</v>
      </c>
      <c r="K25" s="41">
        <v>0</v>
      </c>
      <c r="L25" s="41">
        <v>0</v>
      </c>
      <c r="M25" s="41">
        <v>0</v>
      </c>
      <c r="N25" s="41">
        <v>6500</v>
      </c>
      <c r="O25" s="41">
        <v>4500</v>
      </c>
      <c r="P25" s="41">
        <v>0</v>
      </c>
      <c r="Q25" s="43">
        <v>0</v>
      </c>
      <c r="R25" s="44">
        <v>0</v>
      </c>
      <c r="S25" s="41">
        <v>0</v>
      </c>
      <c r="T25" s="43">
        <v>0</v>
      </c>
    </row>
    <row r="26" spans="1:20" ht="27" customHeight="1">
      <c r="A26" s="35" t="s">
        <v>123</v>
      </c>
      <c r="B26" s="35" t="s">
        <v>150</v>
      </c>
      <c r="C26" s="36"/>
      <c r="D26" s="35" t="s">
        <v>156</v>
      </c>
      <c r="E26" s="37">
        <v>15000</v>
      </c>
      <c r="F26" s="38">
        <v>0</v>
      </c>
      <c r="G26" s="38">
        <v>0</v>
      </c>
      <c r="H26" s="38">
        <v>0</v>
      </c>
      <c r="I26" s="38">
        <v>0</v>
      </c>
      <c r="J26" s="40">
        <v>15000</v>
      </c>
      <c r="K26" s="41">
        <v>0</v>
      </c>
      <c r="L26" s="41">
        <v>15000</v>
      </c>
      <c r="M26" s="41">
        <v>0</v>
      </c>
      <c r="N26" s="41">
        <v>13000</v>
      </c>
      <c r="O26" s="41">
        <v>4500</v>
      </c>
      <c r="P26" s="41" t="s">
        <v>254</v>
      </c>
      <c r="Q26" s="43">
        <v>0</v>
      </c>
      <c r="R26" s="44">
        <v>0</v>
      </c>
      <c r="S26" s="41">
        <v>0</v>
      </c>
      <c r="T26" s="43">
        <v>0</v>
      </c>
    </row>
    <row r="27" spans="1:20" ht="27" customHeight="1">
      <c r="A27" s="35" t="s">
        <v>126</v>
      </c>
      <c r="B27" s="35" t="s">
        <v>157</v>
      </c>
      <c r="C27" s="36" t="s">
        <v>150</v>
      </c>
      <c r="D27" s="35" t="s">
        <v>158</v>
      </c>
      <c r="E27" s="37">
        <v>15000</v>
      </c>
      <c r="F27" s="38">
        <v>0</v>
      </c>
      <c r="G27" s="38">
        <v>0</v>
      </c>
      <c r="H27" s="38">
        <v>0</v>
      </c>
      <c r="I27" s="38">
        <v>0</v>
      </c>
      <c r="J27" s="40">
        <v>15000</v>
      </c>
      <c r="K27" s="41">
        <v>0</v>
      </c>
      <c r="L27" s="41">
        <v>15000</v>
      </c>
      <c r="M27" s="41">
        <v>0</v>
      </c>
      <c r="N27" s="41">
        <v>21000</v>
      </c>
      <c r="O27" s="41">
        <v>9000</v>
      </c>
      <c r="P27" s="41">
        <v>0</v>
      </c>
      <c r="Q27" s="43">
        <v>0</v>
      </c>
      <c r="R27" s="44">
        <v>0</v>
      </c>
      <c r="S27" s="41">
        <v>0</v>
      </c>
      <c r="T27" s="43">
        <v>0</v>
      </c>
    </row>
    <row r="28" spans="1:20" ht="27" customHeight="1">
      <c r="A28" s="35" t="s">
        <v>159</v>
      </c>
      <c r="B28" s="35"/>
      <c r="C28" s="36"/>
      <c r="D28" s="35" t="s">
        <v>160</v>
      </c>
      <c r="E28" s="37">
        <v>43918</v>
      </c>
      <c r="F28" s="38">
        <v>0</v>
      </c>
      <c r="G28" s="38">
        <v>0</v>
      </c>
      <c r="H28" s="38">
        <v>0</v>
      </c>
      <c r="I28" s="38">
        <v>0</v>
      </c>
      <c r="J28" s="40">
        <v>43918</v>
      </c>
      <c r="K28" s="41">
        <v>0</v>
      </c>
      <c r="L28" s="41">
        <v>43918</v>
      </c>
      <c r="M28" s="41">
        <v>0</v>
      </c>
      <c r="N28" s="41">
        <v>9500</v>
      </c>
      <c r="O28" s="41">
        <v>24000</v>
      </c>
      <c r="P28" s="41">
        <v>0</v>
      </c>
      <c r="Q28" s="43">
        <v>0</v>
      </c>
      <c r="R28" s="44">
        <v>0</v>
      </c>
      <c r="S28" s="41">
        <v>0</v>
      </c>
      <c r="T28" s="43">
        <v>0</v>
      </c>
    </row>
    <row r="29" spans="1:20" ht="27" customHeight="1">
      <c r="A29" s="35" t="s">
        <v>161</v>
      </c>
      <c r="B29" s="35" t="s">
        <v>150</v>
      </c>
      <c r="C29" s="36"/>
      <c r="D29" s="35" t="s">
        <v>162</v>
      </c>
      <c r="E29" s="37">
        <v>43918</v>
      </c>
      <c r="F29" s="38">
        <v>0</v>
      </c>
      <c r="G29" s="38">
        <v>0</v>
      </c>
      <c r="H29" s="38">
        <v>0</v>
      </c>
      <c r="I29" s="38">
        <v>0</v>
      </c>
      <c r="J29" s="40">
        <v>43918</v>
      </c>
      <c r="K29" s="41">
        <v>0</v>
      </c>
      <c r="L29" s="41">
        <v>43918</v>
      </c>
      <c r="M29" s="41">
        <v>0</v>
      </c>
      <c r="N29" s="41">
        <v>85500</v>
      </c>
      <c r="O29" s="41">
        <v>7000</v>
      </c>
      <c r="P29" s="41">
        <v>0</v>
      </c>
      <c r="Q29" s="43">
        <v>0</v>
      </c>
      <c r="R29" s="44">
        <v>0</v>
      </c>
      <c r="S29" s="41">
        <v>0</v>
      </c>
      <c r="T29" s="43">
        <v>0</v>
      </c>
    </row>
    <row r="30" spans="1:20" ht="27" customHeight="1">
      <c r="A30" s="35" t="s">
        <v>163</v>
      </c>
      <c r="B30" s="35" t="s">
        <v>157</v>
      </c>
      <c r="C30" s="36" t="s">
        <v>124</v>
      </c>
      <c r="D30" s="35" t="s">
        <v>164</v>
      </c>
      <c r="E30" s="37">
        <v>43918</v>
      </c>
      <c r="F30" s="38">
        <v>0</v>
      </c>
      <c r="G30" s="38">
        <v>0</v>
      </c>
      <c r="H30" s="38">
        <v>0</v>
      </c>
      <c r="I30" s="38">
        <v>0</v>
      </c>
      <c r="J30" s="40">
        <v>43918</v>
      </c>
      <c r="K30" s="41">
        <v>0</v>
      </c>
      <c r="L30" s="41">
        <v>43918</v>
      </c>
      <c r="M30" s="41">
        <v>0</v>
      </c>
      <c r="N30" s="41">
        <v>19000</v>
      </c>
      <c r="O30" s="41">
        <v>68400</v>
      </c>
      <c r="P30" s="41">
        <v>0</v>
      </c>
      <c r="Q30" s="43">
        <v>0</v>
      </c>
      <c r="R30" s="44">
        <v>0</v>
      </c>
      <c r="S30" s="41">
        <v>0</v>
      </c>
      <c r="T30" s="43">
        <v>0</v>
      </c>
    </row>
    <row r="31" spans="1:20" ht="27" customHeight="1">
      <c r="A31" s="35" t="s">
        <v>165</v>
      </c>
      <c r="B31" s="35"/>
      <c r="C31" s="36"/>
      <c r="D31" s="35" t="s">
        <v>166</v>
      </c>
      <c r="E31" s="37">
        <v>140846</v>
      </c>
      <c r="F31" s="38">
        <v>140846</v>
      </c>
      <c r="G31" s="38">
        <v>114018</v>
      </c>
      <c r="H31" s="38">
        <v>14975</v>
      </c>
      <c r="I31" s="38">
        <v>11853</v>
      </c>
      <c r="J31" s="40">
        <v>0</v>
      </c>
      <c r="K31" s="41">
        <v>0</v>
      </c>
      <c r="L31" s="41">
        <v>0</v>
      </c>
      <c r="M31" s="41">
        <v>0</v>
      </c>
      <c r="N31" s="41">
        <v>142500</v>
      </c>
      <c r="O31" s="41">
        <v>26000</v>
      </c>
      <c r="P31" s="41">
        <v>0</v>
      </c>
      <c r="Q31" s="43">
        <v>0</v>
      </c>
      <c r="R31" s="44">
        <v>0</v>
      </c>
      <c r="S31" s="41">
        <v>0</v>
      </c>
      <c r="T31" s="43">
        <v>0</v>
      </c>
    </row>
    <row r="32" spans="1:20" ht="27" customHeight="1">
      <c r="A32" s="35" t="s">
        <v>167</v>
      </c>
      <c r="B32" s="35" t="s">
        <v>129</v>
      </c>
      <c r="C32" s="36"/>
      <c r="D32" s="35" t="s">
        <v>168</v>
      </c>
      <c r="E32" s="37">
        <v>140846</v>
      </c>
      <c r="F32" s="38">
        <v>140846</v>
      </c>
      <c r="G32" s="38">
        <v>114018</v>
      </c>
      <c r="H32" s="38">
        <v>14975</v>
      </c>
      <c r="I32" s="38">
        <v>11853</v>
      </c>
      <c r="J32" s="40">
        <v>0</v>
      </c>
      <c r="K32" s="41">
        <v>0</v>
      </c>
      <c r="L32" s="41">
        <v>0</v>
      </c>
      <c r="M32" s="41">
        <v>0</v>
      </c>
      <c r="N32" s="41">
        <v>0</v>
      </c>
      <c r="O32" s="41">
        <v>158700</v>
      </c>
      <c r="P32" s="41">
        <v>0</v>
      </c>
      <c r="Q32" s="43">
        <v>0</v>
      </c>
      <c r="R32" s="44">
        <v>0</v>
      </c>
      <c r="S32" s="41">
        <v>0</v>
      </c>
      <c r="T32" s="43">
        <v>0</v>
      </c>
    </row>
    <row r="33" spans="1:20" ht="27" customHeight="1">
      <c r="A33" s="35" t="s">
        <v>169</v>
      </c>
      <c r="B33" s="35" t="s">
        <v>170</v>
      </c>
      <c r="C33" s="36" t="s">
        <v>129</v>
      </c>
      <c r="D33" s="35" t="s">
        <v>171</v>
      </c>
      <c r="E33" s="37">
        <v>140846</v>
      </c>
      <c r="F33" s="38">
        <v>140846</v>
      </c>
      <c r="G33" s="38">
        <v>114018</v>
      </c>
      <c r="H33" s="38">
        <v>14975</v>
      </c>
      <c r="I33" s="38">
        <v>11853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3">
        <v>0</v>
      </c>
      <c r="R33" s="44">
        <v>0</v>
      </c>
      <c r="S33" s="41">
        <v>0</v>
      </c>
      <c r="T33" s="43">
        <v>0</v>
      </c>
    </row>
    <row r="34" spans="1:20" ht="27" customHeight="1">
      <c r="A34" s="35" t="s">
        <v>172</v>
      </c>
      <c r="B34" s="35"/>
      <c r="C34" s="36"/>
      <c r="D34" s="35" t="s">
        <v>173</v>
      </c>
      <c r="E34" s="37">
        <v>570187</v>
      </c>
      <c r="F34" s="38">
        <v>570187</v>
      </c>
      <c r="G34" s="38">
        <v>551278</v>
      </c>
      <c r="H34" s="38">
        <v>8273</v>
      </c>
      <c r="I34" s="38">
        <v>10636</v>
      </c>
      <c r="J34" s="40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3">
        <v>0</v>
      </c>
      <c r="R34" s="44">
        <v>0</v>
      </c>
      <c r="S34" s="41">
        <v>0</v>
      </c>
      <c r="T34" s="43">
        <v>0</v>
      </c>
    </row>
    <row r="35" spans="1:20" ht="27" customHeight="1">
      <c r="A35" s="35" t="s">
        <v>174</v>
      </c>
      <c r="B35" s="35" t="s">
        <v>124</v>
      </c>
      <c r="C35" s="36"/>
      <c r="D35" s="35" t="s">
        <v>175</v>
      </c>
      <c r="E35" s="37">
        <v>121975</v>
      </c>
      <c r="F35" s="38">
        <v>121975</v>
      </c>
      <c r="G35" s="38">
        <v>103066</v>
      </c>
      <c r="H35" s="38">
        <v>8273</v>
      </c>
      <c r="I35" s="38">
        <v>10636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3">
        <v>0</v>
      </c>
      <c r="R35" s="44">
        <v>0</v>
      </c>
      <c r="S35" s="41">
        <v>0</v>
      </c>
      <c r="T35" s="43">
        <v>0</v>
      </c>
    </row>
    <row r="36" spans="1:20" ht="27" customHeight="1">
      <c r="A36" s="35" t="s">
        <v>176</v>
      </c>
      <c r="B36" s="35" t="s">
        <v>127</v>
      </c>
      <c r="C36" s="36" t="s">
        <v>177</v>
      </c>
      <c r="D36" s="35" t="s">
        <v>178</v>
      </c>
      <c r="E36" s="37">
        <v>121975</v>
      </c>
      <c r="F36" s="38">
        <v>121975</v>
      </c>
      <c r="G36" s="38">
        <v>103066</v>
      </c>
      <c r="H36" s="38">
        <v>8273</v>
      </c>
      <c r="I36" s="38">
        <v>10636</v>
      </c>
      <c r="J36" s="40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3">
        <v>0</v>
      </c>
      <c r="R36" s="44">
        <v>0</v>
      </c>
      <c r="S36" s="41">
        <v>0</v>
      </c>
      <c r="T36" s="43">
        <v>0</v>
      </c>
    </row>
    <row r="37" spans="1:20" ht="27" customHeight="1">
      <c r="A37" s="35" t="s">
        <v>174</v>
      </c>
      <c r="B37" s="35" t="s">
        <v>179</v>
      </c>
      <c r="C37" s="36"/>
      <c r="D37" s="35" t="s">
        <v>180</v>
      </c>
      <c r="E37" s="37">
        <v>448212</v>
      </c>
      <c r="F37" s="38">
        <v>448212</v>
      </c>
      <c r="G37" s="38">
        <v>448212</v>
      </c>
      <c r="H37" s="38">
        <v>0</v>
      </c>
      <c r="I37" s="38">
        <v>0</v>
      </c>
      <c r="J37" s="40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3">
        <v>0</v>
      </c>
      <c r="R37" s="44">
        <v>0</v>
      </c>
      <c r="S37" s="41">
        <v>0</v>
      </c>
      <c r="T37" s="43">
        <v>0</v>
      </c>
    </row>
    <row r="38" spans="1:20" ht="27" customHeight="1">
      <c r="A38" s="35" t="s">
        <v>176</v>
      </c>
      <c r="B38" s="35" t="s">
        <v>181</v>
      </c>
      <c r="C38" s="36" t="s">
        <v>179</v>
      </c>
      <c r="D38" s="35" t="s">
        <v>182</v>
      </c>
      <c r="E38" s="37">
        <v>448212</v>
      </c>
      <c r="F38" s="38">
        <v>448212</v>
      </c>
      <c r="G38" s="38">
        <v>448212</v>
      </c>
      <c r="H38" s="38">
        <v>0</v>
      </c>
      <c r="I38" s="38">
        <v>0</v>
      </c>
      <c r="J38" s="40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3">
        <v>0</v>
      </c>
      <c r="R38" s="44">
        <v>0</v>
      </c>
      <c r="S38" s="41">
        <v>0</v>
      </c>
      <c r="T38" s="43">
        <v>0</v>
      </c>
    </row>
    <row r="39" spans="1:20" ht="27" customHeight="1">
      <c r="A39" s="35" t="s">
        <v>183</v>
      </c>
      <c r="B39" s="35"/>
      <c r="C39" s="36"/>
      <c r="D39" s="35" t="s">
        <v>184</v>
      </c>
      <c r="E39" s="37">
        <v>1143019</v>
      </c>
      <c r="F39" s="38">
        <v>902024</v>
      </c>
      <c r="G39" s="38">
        <v>499804</v>
      </c>
      <c r="H39" s="38">
        <v>77363</v>
      </c>
      <c r="I39" s="38">
        <v>324857</v>
      </c>
      <c r="J39" s="40">
        <v>240995</v>
      </c>
      <c r="K39" s="41">
        <v>0</v>
      </c>
      <c r="L39" s="41">
        <v>169925</v>
      </c>
      <c r="M39" s="41">
        <v>71070</v>
      </c>
      <c r="N39" s="41">
        <v>0</v>
      </c>
      <c r="O39" s="41">
        <v>0</v>
      </c>
      <c r="P39" s="41">
        <v>0</v>
      </c>
      <c r="Q39" s="43">
        <v>0</v>
      </c>
      <c r="R39" s="44">
        <v>0</v>
      </c>
      <c r="S39" s="41">
        <v>0</v>
      </c>
      <c r="T39" s="43">
        <v>0</v>
      </c>
    </row>
    <row r="40" spans="1:20" ht="27" customHeight="1">
      <c r="A40" s="35" t="s">
        <v>185</v>
      </c>
      <c r="B40" s="35" t="s">
        <v>131</v>
      </c>
      <c r="C40" s="36"/>
      <c r="D40" s="35" t="s">
        <v>186</v>
      </c>
      <c r="E40" s="37">
        <v>906298</v>
      </c>
      <c r="F40" s="38">
        <v>665303</v>
      </c>
      <c r="G40" s="38">
        <v>383683</v>
      </c>
      <c r="H40" s="38">
        <v>77363</v>
      </c>
      <c r="I40" s="38">
        <v>204257</v>
      </c>
      <c r="J40" s="40">
        <v>240995</v>
      </c>
      <c r="K40" s="41">
        <v>0</v>
      </c>
      <c r="L40" s="41">
        <v>169925</v>
      </c>
      <c r="M40" s="41">
        <v>71070</v>
      </c>
      <c r="N40" s="41">
        <v>0</v>
      </c>
      <c r="O40" s="41">
        <v>0</v>
      </c>
      <c r="P40" s="41">
        <v>0</v>
      </c>
      <c r="Q40" s="43">
        <v>0</v>
      </c>
      <c r="R40" s="44">
        <v>0</v>
      </c>
      <c r="S40" s="41">
        <v>0</v>
      </c>
      <c r="T40" s="43">
        <v>0</v>
      </c>
    </row>
    <row r="41" spans="1:20" ht="27" customHeight="1">
      <c r="A41" s="35" t="s">
        <v>187</v>
      </c>
      <c r="B41" s="35" t="s">
        <v>188</v>
      </c>
      <c r="C41" s="36" t="s">
        <v>189</v>
      </c>
      <c r="D41" s="35" t="s">
        <v>190</v>
      </c>
      <c r="E41" s="37">
        <v>665123</v>
      </c>
      <c r="F41" s="38">
        <v>665123</v>
      </c>
      <c r="G41" s="38">
        <v>383683</v>
      </c>
      <c r="H41" s="38">
        <v>77363</v>
      </c>
      <c r="I41" s="38">
        <v>204077</v>
      </c>
      <c r="J41" s="40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3">
        <v>0</v>
      </c>
      <c r="R41" s="44">
        <v>0</v>
      </c>
      <c r="S41" s="41">
        <v>0</v>
      </c>
      <c r="T41" s="43">
        <v>0</v>
      </c>
    </row>
    <row r="42" spans="1:20" ht="27" customHeight="1">
      <c r="A42" s="35" t="s">
        <v>187</v>
      </c>
      <c r="B42" s="35" t="s">
        <v>188</v>
      </c>
      <c r="C42" s="36" t="s">
        <v>191</v>
      </c>
      <c r="D42" s="35" t="s">
        <v>192</v>
      </c>
      <c r="E42" s="37">
        <v>240995</v>
      </c>
      <c r="F42" s="38">
        <v>0</v>
      </c>
      <c r="G42" s="38">
        <v>0</v>
      </c>
      <c r="H42" s="38">
        <v>0</v>
      </c>
      <c r="I42" s="38">
        <v>0</v>
      </c>
      <c r="J42" s="40">
        <v>240995</v>
      </c>
      <c r="K42" s="41">
        <v>0</v>
      </c>
      <c r="L42" s="41">
        <v>169925</v>
      </c>
      <c r="M42" s="41">
        <v>71070</v>
      </c>
      <c r="N42" s="41">
        <v>0</v>
      </c>
      <c r="O42" s="41">
        <v>0</v>
      </c>
      <c r="P42" s="41">
        <v>0</v>
      </c>
      <c r="Q42" s="43">
        <v>0</v>
      </c>
      <c r="R42" s="44">
        <v>0</v>
      </c>
      <c r="S42" s="41">
        <v>0</v>
      </c>
      <c r="T42" s="43">
        <v>0</v>
      </c>
    </row>
    <row r="43" spans="1:20" ht="27" customHeight="1">
      <c r="A43" s="35" t="s">
        <v>187</v>
      </c>
      <c r="B43" s="35" t="s">
        <v>188</v>
      </c>
      <c r="C43" s="36" t="s">
        <v>150</v>
      </c>
      <c r="D43" s="35" t="s">
        <v>193</v>
      </c>
      <c r="E43" s="37">
        <v>180</v>
      </c>
      <c r="F43" s="38">
        <v>180</v>
      </c>
      <c r="G43" s="38">
        <v>0</v>
      </c>
      <c r="H43" s="38">
        <v>0</v>
      </c>
      <c r="I43" s="38">
        <v>180</v>
      </c>
      <c r="J43" s="40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3">
        <v>0</v>
      </c>
      <c r="R43" s="44">
        <v>0</v>
      </c>
      <c r="S43" s="41">
        <v>0</v>
      </c>
      <c r="T43" s="43">
        <v>0</v>
      </c>
    </row>
    <row r="44" spans="1:20" ht="27" customHeight="1">
      <c r="A44" s="35" t="s">
        <v>185</v>
      </c>
      <c r="B44" s="35" t="s">
        <v>194</v>
      </c>
      <c r="C44" s="36"/>
      <c r="D44" s="35" t="s">
        <v>195</v>
      </c>
      <c r="E44" s="37">
        <v>236721</v>
      </c>
      <c r="F44" s="38">
        <v>236721</v>
      </c>
      <c r="G44" s="38">
        <v>116121</v>
      </c>
      <c r="H44" s="38">
        <v>0</v>
      </c>
      <c r="I44" s="38">
        <v>120600</v>
      </c>
      <c r="J44" s="40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3">
        <v>0</v>
      </c>
      <c r="R44" s="44">
        <v>0</v>
      </c>
      <c r="S44" s="41">
        <v>0</v>
      </c>
      <c r="T44" s="43">
        <v>0</v>
      </c>
    </row>
    <row r="45" spans="1:20" ht="27" customHeight="1">
      <c r="A45" s="35" t="s">
        <v>187</v>
      </c>
      <c r="B45" s="35" t="s">
        <v>196</v>
      </c>
      <c r="C45" s="36" t="s">
        <v>124</v>
      </c>
      <c r="D45" s="35" t="s">
        <v>197</v>
      </c>
      <c r="E45" s="37">
        <v>116121</v>
      </c>
      <c r="F45" s="38">
        <v>116121</v>
      </c>
      <c r="G45" s="38">
        <v>116121</v>
      </c>
      <c r="H45" s="38">
        <v>0</v>
      </c>
      <c r="I45" s="38">
        <v>0</v>
      </c>
      <c r="J45" s="40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3">
        <v>0</v>
      </c>
      <c r="R45" s="44">
        <v>0</v>
      </c>
      <c r="S45" s="41">
        <v>0</v>
      </c>
      <c r="T45" s="43">
        <v>0</v>
      </c>
    </row>
    <row r="46" spans="1:20" ht="27" customHeight="1">
      <c r="A46" s="35" t="s">
        <v>187</v>
      </c>
      <c r="B46" s="35" t="s">
        <v>196</v>
      </c>
      <c r="C46" s="36" t="s">
        <v>135</v>
      </c>
      <c r="D46" s="35" t="s">
        <v>198</v>
      </c>
      <c r="E46" s="37">
        <v>120600</v>
      </c>
      <c r="F46" s="38">
        <v>120600</v>
      </c>
      <c r="G46" s="38">
        <v>0</v>
      </c>
      <c r="H46" s="38">
        <v>0</v>
      </c>
      <c r="I46" s="38">
        <v>120600</v>
      </c>
      <c r="J46" s="40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3">
        <v>0</v>
      </c>
      <c r="R46" s="44">
        <v>0</v>
      </c>
      <c r="S46" s="41">
        <v>0</v>
      </c>
      <c r="T46" s="43">
        <v>0</v>
      </c>
    </row>
    <row r="47" spans="1:20" ht="27" customHeight="1">
      <c r="A47" s="35" t="s">
        <v>199</v>
      </c>
      <c r="B47" s="35"/>
      <c r="C47" s="36"/>
      <c r="D47" s="35" t="s">
        <v>200</v>
      </c>
      <c r="E47" s="37">
        <v>146102</v>
      </c>
      <c r="F47" s="38">
        <v>146102</v>
      </c>
      <c r="G47" s="38">
        <v>118670</v>
      </c>
      <c r="H47" s="38">
        <v>15062</v>
      </c>
      <c r="I47" s="38">
        <v>12370</v>
      </c>
      <c r="J47" s="40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3">
        <v>0</v>
      </c>
      <c r="R47" s="44">
        <v>0</v>
      </c>
      <c r="S47" s="41">
        <v>0</v>
      </c>
      <c r="T47" s="43">
        <v>0</v>
      </c>
    </row>
    <row r="48" spans="1:20" ht="27" customHeight="1">
      <c r="A48" s="35" t="s">
        <v>201</v>
      </c>
      <c r="B48" s="35" t="s">
        <v>124</v>
      </c>
      <c r="C48" s="36"/>
      <c r="D48" s="35" t="s">
        <v>202</v>
      </c>
      <c r="E48" s="37">
        <v>146102</v>
      </c>
      <c r="F48" s="38">
        <v>146102</v>
      </c>
      <c r="G48" s="38">
        <v>118670</v>
      </c>
      <c r="H48" s="38">
        <v>15062</v>
      </c>
      <c r="I48" s="38">
        <v>12370</v>
      </c>
      <c r="J48" s="40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3">
        <v>0</v>
      </c>
      <c r="R48" s="44">
        <v>0</v>
      </c>
      <c r="S48" s="41">
        <v>0</v>
      </c>
      <c r="T48" s="43">
        <v>0</v>
      </c>
    </row>
    <row r="49" spans="1:20" ht="27" customHeight="1">
      <c r="A49" s="35" t="s">
        <v>203</v>
      </c>
      <c r="B49" s="35" t="s">
        <v>127</v>
      </c>
      <c r="C49" s="36" t="s">
        <v>150</v>
      </c>
      <c r="D49" s="35" t="s">
        <v>204</v>
      </c>
      <c r="E49" s="37">
        <v>146102</v>
      </c>
      <c r="F49" s="38">
        <v>146102</v>
      </c>
      <c r="G49" s="38">
        <v>118670</v>
      </c>
      <c r="H49" s="38">
        <v>15062</v>
      </c>
      <c r="I49" s="38">
        <v>12370</v>
      </c>
      <c r="J49" s="40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3">
        <v>0</v>
      </c>
      <c r="R49" s="44">
        <v>0</v>
      </c>
      <c r="S49" s="41">
        <v>0</v>
      </c>
      <c r="T49" s="43">
        <v>0</v>
      </c>
    </row>
    <row r="50" spans="1:20" ht="27" customHeight="1">
      <c r="A50" s="35" t="s">
        <v>205</v>
      </c>
      <c r="B50" s="35"/>
      <c r="C50" s="36"/>
      <c r="D50" s="35" t="s">
        <v>206</v>
      </c>
      <c r="E50" s="37">
        <v>1933763</v>
      </c>
      <c r="F50" s="38">
        <v>1536405</v>
      </c>
      <c r="G50" s="38">
        <v>146751</v>
      </c>
      <c r="H50" s="38">
        <v>157033</v>
      </c>
      <c r="I50" s="38">
        <v>1232621</v>
      </c>
      <c r="J50" s="40">
        <v>397358</v>
      </c>
      <c r="K50" s="41">
        <v>0</v>
      </c>
      <c r="L50" s="41">
        <v>140748</v>
      </c>
      <c r="M50" s="41">
        <v>0</v>
      </c>
      <c r="N50" s="41">
        <v>0</v>
      </c>
      <c r="O50" s="41">
        <v>0</v>
      </c>
      <c r="P50" s="41">
        <v>0</v>
      </c>
      <c r="Q50" s="43">
        <v>0</v>
      </c>
      <c r="R50" s="44">
        <v>0</v>
      </c>
      <c r="S50" s="41">
        <v>256610</v>
      </c>
      <c r="T50" s="43">
        <v>0</v>
      </c>
    </row>
    <row r="51" spans="1:20" ht="27" customHeight="1">
      <c r="A51" s="35" t="s">
        <v>207</v>
      </c>
      <c r="B51" s="35" t="s">
        <v>124</v>
      </c>
      <c r="C51" s="36"/>
      <c r="D51" s="35" t="s">
        <v>208</v>
      </c>
      <c r="E51" s="37">
        <v>607995</v>
      </c>
      <c r="F51" s="38">
        <v>248137</v>
      </c>
      <c r="G51" s="38">
        <v>0</v>
      </c>
      <c r="H51" s="38">
        <v>0</v>
      </c>
      <c r="I51" s="38">
        <v>248137</v>
      </c>
      <c r="J51" s="40">
        <v>359858</v>
      </c>
      <c r="K51" s="41">
        <v>0</v>
      </c>
      <c r="L51" s="41">
        <v>103248</v>
      </c>
      <c r="M51" s="41">
        <v>0</v>
      </c>
      <c r="N51" s="41">
        <v>0</v>
      </c>
      <c r="O51" s="41">
        <v>0</v>
      </c>
      <c r="P51" s="41">
        <v>0</v>
      </c>
      <c r="Q51" s="43">
        <v>0</v>
      </c>
      <c r="R51" s="44">
        <v>0</v>
      </c>
      <c r="S51" s="41">
        <v>256610</v>
      </c>
      <c r="T51" s="43">
        <v>0</v>
      </c>
    </row>
    <row r="52" spans="1:20" ht="27" customHeight="1">
      <c r="A52" s="35" t="s">
        <v>209</v>
      </c>
      <c r="B52" s="35" t="s">
        <v>127</v>
      </c>
      <c r="C52" s="36" t="s">
        <v>210</v>
      </c>
      <c r="D52" s="35" t="s">
        <v>211</v>
      </c>
      <c r="E52" s="37">
        <v>484976</v>
      </c>
      <c r="F52" s="38">
        <v>183600</v>
      </c>
      <c r="G52" s="38">
        <v>0</v>
      </c>
      <c r="H52" s="38">
        <v>0</v>
      </c>
      <c r="I52" s="38">
        <v>183600</v>
      </c>
      <c r="J52" s="40">
        <v>301376</v>
      </c>
      <c r="K52" s="41">
        <v>0</v>
      </c>
      <c r="L52" s="41">
        <v>44766</v>
      </c>
      <c r="M52" s="41">
        <v>0</v>
      </c>
      <c r="N52" s="41">
        <v>0</v>
      </c>
      <c r="O52" s="41">
        <v>0</v>
      </c>
      <c r="P52" s="41">
        <v>0</v>
      </c>
      <c r="Q52" s="43">
        <v>0</v>
      </c>
      <c r="R52" s="44">
        <v>0</v>
      </c>
      <c r="S52" s="41">
        <v>256610</v>
      </c>
      <c r="T52" s="43">
        <v>0</v>
      </c>
    </row>
    <row r="53" spans="1:20" ht="27" customHeight="1">
      <c r="A53" s="35" t="s">
        <v>209</v>
      </c>
      <c r="B53" s="35" t="s">
        <v>127</v>
      </c>
      <c r="C53" s="36" t="s">
        <v>212</v>
      </c>
      <c r="D53" s="35" t="s">
        <v>213</v>
      </c>
      <c r="E53" s="37">
        <v>64537</v>
      </c>
      <c r="F53" s="38">
        <v>64537</v>
      </c>
      <c r="G53" s="38">
        <v>0</v>
      </c>
      <c r="H53" s="38">
        <v>0</v>
      </c>
      <c r="I53" s="38">
        <v>64537</v>
      </c>
      <c r="J53" s="40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3">
        <v>0</v>
      </c>
      <c r="R53" s="44">
        <v>0</v>
      </c>
      <c r="S53" s="41">
        <v>0</v>
      </c>
      <c r="T53" s="43">
        <v>0</v>
      </c>
    </row>
    <row r="54" spans="1:20" ht="27" customHeight="1">
      <c r="A54" s="35" t="s">
        <v>209</v>
      </c>
      <c r="B54" s="35" t="s">
        <v>127</v>
      </c>
      <c r="C54" s="36" t="s">
        <v>150</v>
      </c>
      <c r="D54" s="35" t="s">
        <v>214</v>
      </c>
      <c r="E54" s="37">
        <v>58482</v>
      </c>
      <c r="F54" s="38">
        <v>0</v>
      </c>
      <c r="G54" s="38">
        <v>0</v>
      </c>
      <c r="H54" s="38">
        <v>0</v>
      </c>
      <c r="I54" s="38">
        <v>0</v>
      </c>
      <c r="J54" s="40">
        <v>58482</v>
      </c>
      <c r="K54" s="41">
        <v>0</v>
      </c>
      <c r="L54" s="41">
        <v>58482</v>
      </c>
      <c r="M54" s="41">
        <v>0</v>
      </c>
      <c r="N54" s="41">
        <v>0</v>
      </c>
      <c r="O54" s="41">
        <v>0</v>
      </c>
      <c r="P54" s="41">
        <v>0</v>
      </c>
      <c r="Q54" s="43">
        <v>0</v>
      </c>
      <c r="R54" s="44">
        <v>0</v>
      </c>
      <c r="S54" s="41">
        <v>0</v>
      </c>
      <c r="T54" s="43">
        <v>0</v>
      </c>
    </row>
    <row r="55" spans="1:20" ht="27" customHeight="1">
      <c r="A55" s="35" t="s">
        <v>207</v>
      </c>
      <c r="B55" s="35" t="s">
        <v>135</v>
      </c>
      <c r="C55" s="36"/>
      <c r="D55" s="35" t="s">
        <v>215</v>
      </c>
      <c r="E55" s="37">
        <v>183980</v>
      </c>
      <c r="F55" s="38">
        <v>183980</v>
      </c>
      <c r="G55" s="38">
        <v>146751</v>
      </c>
      <c r="H55" s="38">
        <v>22033</v>
      </c>
      <c r="I55" s="38">
        <v>15196</v>
      </c>
      <c r="J55" s="40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3">
        <v>0</v>
      </c>
      <c r="R55" s="44">
        <v>0</v>
      </c>
      <c r="S55" s="41">
        <v>0</v>
      </c>
      <c r="T55" s="43">
        <v>0</v>
      </c>
    </row>
    <row r="56" spans="1:20" ht="27" customHeight="1">
      <c r="A56" s="35" t="s">
        <v>209</v>
      </c>
      <c r="B56" s="35" t="s">
        <v>137</v>
      </c>
      <c r="C56" s="36" t="s">
        <v>129</v>
      </c>
      <c r="D56" s="35" t="s">
        <v>216</v>
      </c>
      <c r="E56" s="37">
        <v>183980</v>
      </c>
      <c r="F56" s="38">
        <v>183980</v>
      </c>
      <c r="G56" s="38">
        <v>146751</v>
      </c>
      <c r="H56" s="38">
        <v>22033</v>
      </c>
      <c r="I56" s="38">
        <v>15196</v>
      </c>
      <c r="J56" s="40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3">
        <v>0</v>
      </c>
      <c r="R56" s="44">
        <v>0</v>
      </c>
      <c r="S56" s="41">
        <v>0</v>
      </c>
      <c r="T56" s="43">
        <v>0</v>
      </c>
    </row>
    <row r="57" spans="1:20" ht="27" customHeight="1">
      <c r="A57" s="35" t="s">
        <v>207</v>
      </c>
      <c r="B57" s="35" t="s">
        <v>131</v>
      </c>
      <c r="C57" s="36"/>
      <c r="D57" s="35" t="s">
        <v>217</v>
      </c>
      <c r="E57" s="37">
        <v>1141788</v>
      </c>
      <c r="F57" s="38">
        <v>1104288</v>
      </c>
      <c r="G57" s="38">
        <v>0</v>
      </c>
      <c r="H57" s="38">
        <v>135000</v>
      </c>
      <c r="I57" s="38">
        <v>969288</v>
      </c>
      <c r="J57" s="40">
        <v>37500</v>
      </c>
      <c r="K57" s="41">
        <v>0</v>
      </c>
      <c r="L57" s="41">
        <v>37500</v>
      </c>
      <c r="M57" s="41">
        <v>0</v>
      </c>
      <c r="N57" s="41">
        <v>0</v>
      </c>
      <c r="O57" s="41">
        <v>0</v>
      </c>
      <c r="P57" s="41">
        <v>0</v>
      </c>
      <c r="Q57" s="43">
        <v>0</v>
      </c>
      <c r="R57" s="44">
        <v>0</v>
      </c>
      <c r="S57" s="41">
        <v>0</v>
      </c>
      <c r="T57" s="43">
        <v>0</v>
      </c>
    </row>
    <row r="58" spans="1:20" ht="27" customHeight="1">
      <c r="A58" s="35" t="s">
        <v>209</v>
      </c>
      <c r="B58" s="35" t="s">
        <v>188</v>
      </c>
      <c r="C58" s="36" t="s">
        <v>179</v>
      </c>
      <c r="D58" s="35" t="s">
        <v>218</v>
      </c>
      <c r="E58" s="37">
        <v>1104288</v>
      </c>
      <c r="F58" s="38">
        <v>1104288</v>
      </c>
      <c r="G58" s="38">
        <v>0</v>
      </c>
      <c r="H58" s="38">
        <v>135000</v>
      </c>
      <c r="I58" s="38">
        <v>969288</v>
      </c>
      <c r="J58" s="40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3">
        <v>0</v>
      </c>
      <c r="R58" s="44">
        <v>0</v>
      </c>
      <c r="S58" s="41">
        <v>0</v>
      </c>
      <c r="T58" s="43">
        <v>0</v>
      </c>
    </row>
    <row r="59" spans="1:20" ht="27" customHeight="1">
      <c r="A59" s="35" t="s">
        <v>209</v>
      </c>
      <c r="B59" s="35" t="s">
        <v>188</v>
      </c>
      <c r="C59" s="36" t="s">
        <v>150</v>
      </c>
      <c r="D59" s="35" t="s">
        <v>219</v>
      </c>
      <c r="E59" s="37">
        <v>37500</v>
      </c>
      <c r="F59" s="38">
        <v>0</v>
      </c>
      <c r="G59" s="38">
        <v>0</v>
      </c>
      <c r="H59" s="38">
        <v>0</v>
      </c>
      <c r="I59" s="38">
        <v>0</v>
      </c>
      <c r="J59" s="40">
        <v>37500</v>
      </c>
      <c r="K59" s="41">
        <v>0</v>
      </c>
      <c r="L59" s="41">
        <v>37500</v>
      </c>
      <c r="M59" s="41">
        <v>0</v>
      </c>
      <c r="N59" s="41">
        <v>0</v>
      </c>
      <c r="O59" s="41">
        <v>0</v>
      </c>
      <c r="P59" s="41">
        <v>0</v>
      </c>
      <c r="Q59" s="43">
        <v>0</v>
      </c>
      <c r="R59" s="44">
        <v>0</v>
      </c>
      <c r="S59" s="41">
        <v>0</v>
      </c>
      <c r="T59" s="43">
        <v>0</v>
      </c>
    </row>
    <row r="60" spans="1:20" ht="27" customHeight="1">
      <c r="A60" s="35" t="s">
        <v>220</v>
      </c>
      <c r="B60" s="35"/>
      <c r="C60" s="36"/>
      <c r="D60" s="35" t="s">
        <v>221</v>
      </c>
      <c r="E60" s="37">
        <v>185796</v>
      </c>
      <c r="F60" s="38">
        <v>185796</v>
      </c>
      <c r="G60" s="38">
        <v>0</v>
      </c>
      <c r="H60" s="38">
        <v>0</v>
      </c>
      <c r="I60" s="38">
        <v>185796</v>
      </c>
      <c r="J60" s="40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3">
        <v>0</v>
      </c>
      <c r="R60" s="44">
        <v>0</v>
      </c>
      <c r="S60" s="41">
        <v>0</v>
      </c>
      <c r="T60" s="43">
        <v>0</v>
      </c>
    </row>
    <row r="61" spans="1:20" ht="27" customHeight="1">
      <c r="A61" s="35" t="s">
        <v>222</v>
      </c>
      <c r="B61" s="35" t="s">
        <v>139</v>
      </c>
      <c r="C61" s="36"/>
      <c r="D61" s="35" t="s">
        <v>223</v>
      </c>
      <c r="E61" s="37">
        <v>185796</v>
      </c>
      <c r="F61" s="38">
        <v>185796</v>
      </c>
      <c r="G61" s="38">
        <v>0</v>
      </c>
      <c r="H61" s="38">
        <v>0</v>
      </c>
      <c r="I61" s="38">
        <v>185796</v>
      </c>
      <c r="J61" s="40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3">
        <v>0</v>
      </c>
      <c r="R61" s="44">
        <v>0</v>
      </c>
      <c r="S61" s="41">
        <v>0</v>
      </c>
      <c r="T61" s="43">
        <v>0</v>
      </c>
    </row>
    <row r="62" spans="1:20" ht="27" customHeight="1">
      <c r="A62" s="35" t="s">
        <v>224</v>
      </c>
      <c r="B62" s="35" t="s">
        <v>225</v>
      </c>
      <c r="C62" s="36" t="s">
        <v>124</v>
      </c>
      <c r="D62" s="35" t="s">
        <v>226</v>
      </c>
      <c r="E62" s="37">
        <v>185796</v>
      </c>
      <c r="F62" s="38">
        <v>185796</v>
      </c>
      <c r="G62" s="38">
        <v>0</v>
      </c>
      <c r="H62" s="38">
        <v>0</v>
      </c>
      <c r="I62" s="38">
        <v>185796</v>
      </c>
      <c r="J62" s="40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3">
        <v>0</v>
      </c>
      <c r="R62" s="44">
        <v>0</v>
      </c>
      <c r="S62" s="41">
        <v>0</v>
      </c>
      <c r="T62" s="43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workbookViewId="0" topLeftCell="A55">
      <selection activeCell="C7" sqref="C7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255</v>
      </c>
      <c r="B1" s="2"/>
      <c r="C1" s="3"/>
    </row>
    <row r="2" spans="1:5" ht="18.75" customHeight="1">
      <c r="A2" s="4" t="s">
        <v>256</v>
      </c>
      <c r="B2" s="5"/>
      <c r="C2" s="5"/>
      <c r="D2" s="45"/>
      <c r="E2" s="45"/>
    </row>
    <row r="3" spans="1:5" ht="18.75" customHeight="1">
      <c r="A3" s="24"/>
      <c r="B3" s="2"/>
      <c r="C3" s="3"/>
      <c r="E3" s="3" t="s">
        <v>2</v>
      </c>
    </row>
    <row r="4" spans="1:5" ht="18.75" customHeight="1">
      <c r="A4" s="46" t="s">
        <v>257</v>
      </c>
      <c r="B4" s="47" t="s">
        <v>258</v>
      </c>
      <c r="C4" s="46" t="s">
        <v>259</v>
      </c>
      <c r="D4" s="46"/>
      <c r="E4" s="46"/>
    </row>
    <row r="5" spans="1:5" ht="18.75" customHeight="1">
      <c r="A5" s="46"/>
      <c r="B5" s="47"/>
      <c r="C5" s="46" t="s">
        <v>97</v>
      </c>
      <c r="D5" s="46" t="s">
        <v>229</v>
      </c>
      <c r="E5" s="46" t="s">
        <v>230</v>
      </c>
    </row>
    <row r="6" spans="1:5" ht="9.75" customHeight="1">
      <c r="A6" s="48" t="s">
        <v>120</v>
      </c>
      <c r="B6" s="48" t="s">
        <v>120</v>
      </c>
      <c r="C6" s="9">
        <v>1</v>
      </c>
      <c r="D6" s="48">
        <f>C6+1</f>
        <v>2</v>
      </c>
      <c r="E6" s="48">
        <f>D6+1</f>
        <v>3</v>
      </c>
    </row>
    <row r="7" spans="1:5" ht="21" customHeight="1">
      <c r="A7" s="47" t="s">
        <v>97</v>
      </c>
      <c r="B7" s="47"/>
      <c r="C7" s="49">
        <f aca="true" t="shared" si="0" ref="C7:C70">SUM(D7:E7)</f>
        <v>6725908</v>
      </c>
      <c r="D7" s="50">
        <v>5858028</v>
      </c>
      <c r="E7" s="43">
        <v>867880</v>
      </c>
    </row>
    <row r="8" spans="1:5" ht="21" customHeight="1">
      <c r="A8" s="51">
        <v>301</v>
      </c>
      <c r="B8" s="51" t="s">
        <v>260</v>
      </c>
      <c r="C8" s="49">
        <f t="shared" si="0"/>
        <v>3101859</v>
      </c>
      <c r="D8" s="41">
        <v>3101859</v>
      </c>
      <c r="E8" s="52">
        <v>0</v>
      </c>
    </row>
    <row r="9" spans="1:5" ht="21" customHeight="1">
      <c r="A9" s="53">
        <v>30101</v>
      </c>
      <c r="B9" s="53" t="s">
        <v>261</v>
      </c>
      <c r="C9" s="49">
        <f t="shared" si="0"/>
        <v>1253275</v>
      </c>
      <c r="D9" s="54">
        <v>1253275</v>
      </c>
      <c r="E9" s="55">
        <v>0</v>
      </c>
    </row>
    <row r="10" spans="1:5" ht="21" customHeight="1">
      <c r="A10" s="53">
        <v>30102</v>
      </c>
      <c r="B10" s="53" t="s">
        <v>262</v>
      </c>
      <c r="C10" s="49">
        <f t="shared" si="0"/>
        <v>1065168</v>
      </c>
      <c r="D10" s="56">
        <v>1065168</v>
      </c>
      <c r="E10" s="55">
        <v>0</v>
      </c>
    </row>
    <row r="11" spans="1:5" ht="21" customHeight="1">
      <c r="A11" s="53">
        <v>30103</v>
      </c>
      <c r="B11" s="53" t="s">
        <v>263</v>
      </c>
      <c r="C11" s="49">
        <f t="shared" si="0"/>
        <v>72427</v>
      </c>
      <c r="D11" s="56">
        <v>72427</v>
      </c>
      <c r="E11" s="55">
        <v>0</v>
      </c>
    </row>
    <row r="12" spans="1:5" ht="21" customHeight="1">
      <c r="A12" s="53">
        <v>30104</v>
      </c>
      <c r="B12" s="53" t="s">
        <v>264</v>
      </c>
      <c r="C12" s="49">
        <f t="shared" si="0"/>
        <v>172621</v>
      </c>
      <c r="D12" s="56">
        <v>172621</v>
      </c>
      <c r="E12" s="55">
        <v>0</v>
      </c>
    </row>
    <row r="13" spans="1:5" ht="21" customHeight="1">
      <c r="A13" s="53">
        <v>30106</v>
      </c>
      <c r="B13" s="53" t="s">
        <v>265</v>
      </c>
      <c r="C13" s="49">
        <f t="shared" si="0"/>
        <v>0</v>
      </c>
      <c r="D13" s="56">
        <v>0</v>
      </c>
      <c r="E13" s="55">
        <v>0</v>
      </c>
    </row>
    <row r="14" spans="1:5" ht="21" customHeight="1">
      <c r="A14" s="53">
        <v>30107</v>
      </c>
      <c r="B14" s="53" t="s">
        <v>266</v>
      </c>
      <c r="C14" s="49">
        <f t="shared" si="0"/>
        <v>0</v>
      </c>
      <c r="D14" s="56">
        <v>0</v>
      </c>
      <c r="E14" s="55">
        <v>0</v>
      </c>
    </row>
    <row r="15" spans="1:5" ht="21" customHeight="1">
      <c r="A15" s="53">
        <v>30108</v>
      </c>
      <c r="B15" s="53" t="s">
        <v>267</v>
      </c>
      <c r="C15" s="49">
        <f t="shared" si="0"/>
        <v>448212</v>
      </c>
      <c r="D15" s="56">
        <v>448212</v>
      </c>
      <c r="E15" s="55">
        <v>0</v>
      </c>
    </row>
    <row r="16" spans="1:5" ht="21" customHeight="1">
      <c r="A16" s="53">
        <v>30109</v>
      </c>
      <c r="B16" s="53" t="s">
        <v>268</v>
      </c>
      <c r="C16" s="49">
        <f t="shared" si="0"/>
        <v>0</v>
      </c>
      <c r="D16" s="56">
        <v>0</v>
      </c>
      <c r="E16" s="55">
        <v>0</v>
      </c>
    </row>
    <row r="17" spans="1:5" ht="21" customHeight="1">
      <c r="A17" s="53">
        <v>30199</v>
      </c>
      <c r="B17" s="53" t="s">
        <v>269</v>
      </c>
      <c r="C17" s="49">
        <f t="shared" si="0"/>
        <v>90156</v>
      </c>
      <c r="D17" s="56">
        <v>90156</v>
      </c>
      <c r="E17" s="57">
        <v>0</v>
      </c>
    </row>
    <row r="18" spans="1:7" ht="21" customHeight="1">
      <c r="A18" s="53">
        <v>302</v>
      </c>
      <c r="B18" s="53" t="s">
        <v>232</v>
      </c>
      <c r="C18" s="49">
        <f t="shared" si="0"/>
        <v>1499276</v>
      </c>
      <c r="D18" s="41">
        <v>959076</v>
      </c>
      <c r="E18" s="43">
        <v>540200</v>
      </c>
      <c r="G18" s="58">
        <f>C18-D18-E18</f>
        <v>0</v>
      </c>
    </row>
    <row r="19" spans="1:5" ht="21" customHeight="1">
      <c r="A19" s="53">
        <v>30201</v>
      </c>
      <c r="B19" s="53" t="s">
        <v>270</v>
      </c>
      <c r="C19" s="49">
        <f t="shared" si="0"/>
        <v>373663</v>
      </c>
      <c r="D19" s="61">
        <f>SUM(D18)-SUM(D20:D45)</f>
        <v>59965</v>
      </c>
      <c r="E19" s="61">
        <f>SUM(E18)-SUM(E20:E45)</f>
        <v>313698</v>
      </c>
    </row>
    <row r="20" spans="1:5" ht="21" customHeight="1">
      <c r="A20" s="53">
        <v>30202</v>
      </c>
      <c r="B20" s="53" t="s">
        <v>271</v>
      </c>
      <c r="C20" s="49">
        <f t="shared" si="0"/>
        <v>15520</v>
      </c>
      <c r="D20" s="43">
        <v>15520</v>
      </c>
      <c r="E20" s="62">
        <v>0</v>
      </c>
    </row>
    <row r="21" spans="1:6" ht="21" customHeight="1">
      <c r="A21" s="53">
        <v>30203</v>
      </c>
      <c r="B21" s="53" t="s">
        <v>272</v>
      </c>
      <c r="C21" s="49">
        <f t="shared" si="0"/>
        <v>0</v>
      </c>
      <c r="D21" s="52">
        <v>0</v>
      </c>
      <c r="E21" s="55">
        <v>0</v>
      </c>
      <c r="F21" s="60"/>
    </row>
    <row r="22" spans="1:5" ht="21" customHeight="1">
      <c r="A22" s="53">
        <v>30204</v>
      </c>
      <c r="B22" s="53" t="s">
        <v>273</v>
      </c>
      <c r="C22" s="49">
        <f t="shared" si="0"/>
        <v>0</v>
      </c>
      <c r="D22" s="52">
        <v>0</v>
      </c>
      <c r="E22" s="55">
        <v>0</v>
      </c>
    </row>
    <row r="23" spans="1:5" ht="21" customHeight="1">
      <c r="A23" s="53">
        <v>30205</v>
      </c>
      <c r="B23" s="53" t="s">
        <v>274</v>
      </c>
      <c r="C23" s="49">
        <f t="shared" si="0"/>
        <v>25232</v>
      </c>
      <c r="D23" s="52">
        <v>8480</v>
      </c>
      <c r="E23" s="55">
        <v>16752</v>
      </c>
    </row>
    <row r="24" spans="1:6" ht="21" customHeight="1">
      <c r="A24" s="53">
        <v>30206</v>
      </c>
      <c r="B24" s="53" t="s">
        <v>275</v>
      </c>
      <c r="C24" s="49">
        <f t="shared" si="0"/>
        <v>73635</v>
      </c>
      <c r="D24" s="52">
        <v>40135</v>
      </c>
      <c r="E24" s="55">
        <v>33500</v>
      </c>
      <c r="F24" s="60"/>
    </row>
    <row r="25" spans="1:5" ht="21" customHeight="1">
      <c r="A25" s="53">
        <v>30207</v>
      </c>
      <c r="B25" s="53" t="s">
        <v>276</v>
      </c>
      <c r="C25" s="49">
        <f t="shared" si="0"/>
        <v>74734</v>
      </c>
      <c r="D25" s="52">
        <v>57734</v>
      </c>
      <c r="E25" s="55">
        <v>17000</v>
      </c>
    </row>
    <row r="26" spans="1:5" ht="21" customHeight="1">
      <c r="A26" s="53">
        <v>30208</v>
      </c>
      <c r="B26" s="53" t="s">
        <v>277</v>
      </c>
      <c r="C26" s="49">
        <f t="shared" si="0"/>
        <v>0</v>
      </c>
      <c r="D26" s="52">
        <v>0</v>
      </c>
      <c r="E26" s="55">
        <v>0</v>
      </c>
    </row>
    <row r="27" spans="1:5" ht="21" customHeight="1">
      <c r="A27" s="53">
        <v>30209</v>
      </c>
      <c r="B27" s="53" t="s">
        <v>278</v>
      </c>
      <c r="C27" s="49">
        <f t="shared" si="0"/>
        <v>0</v>
      </c>
      <c r="D27" s="52">
        <v>0</v>
      </c>
      <c r="E27" s="55">
        <v>0</v>
      </c>
    </row>
    <row r="28" spans="1:5" ht="21" customHeight="1">
      <c r="A28" s="53">
        <v>30211</v>
      </c>
      <c r="B28" s="53" t="s">
        <v>279</v>
      </c>
      <c r="C28" s="49">
        <f t="shared" si="0"/>
        <v>226470</v>
      </c>
      <c r="D28" s="52">
        <v>201470</v>
      </c>
      <c r="E28" s="55">
        <v>25000</v>
      </c>
    </row>
    <row r="29" spans="1:5" ht="21" customHeight="1">
      <c r="A29" s="53">
        <v>30212</v>
      </c>
      <c r="B29" s="53" t="s">
        <v>280</v>
      </c>
      <c r="C29" s="49">
        <f t="shared" si="0"/>
        <v>0</v>
      </c>
      <c r="D29" s="52">
        <v>0</v>
      </c>
      <c r="E29" s="55">
        <v>0</v>
      </c>
    </row>
    <row r="30" spans="1:5" ht="21" customHeight="1">
      <c r="A30" s="53">
        <v>30213</v>
      </c>
      <c r="B30" s="53" t="s">
        <v>281</v>
      </c>
      <c r="C30" s="49">
        <f t="shared" si="0"/>
        <v>17290</v>
      </c>
      <c r="D30" s="52">
        <v>17290</v>
      </c>
      <c r="E30" s="55">
        <v>0</v>
      </c>
    </row>
    <row r="31" spans="1:5" ht="21" customHeight="1">
      <c r="A31" s="53">
        <v>30214</v>
      </c>
      <c r="B31" s="53" t="s">
        <v>282</v>
      </c>
      <c r="C31" s="49">
        <f t="shared" si="0"/>
        <v>0</v>
      </c>
      <c r="D31" s="52">
        <v>0</v>
      </c>
      <c r="E31" s="55">
        <v>0</v>
      </c>
    </row>
    <row r="32" spans="1:6" ht="21" customHeight="1">
      <c r="A32" s="53">
        <v>30215</v>
      </c>
      <c r="B32" s="53" t="s">
        <v>283</v>
      </c>
      <c r="C32" s="49">
        <f t="shared" si="0"/>
        <v>82340</v>
      </c>
      <c r="D32" s="52">
        <v>44240</v>
      </c>
      <c r="E32" s="55">
        <v>38100</v>
      </c>
      <c r="F32" s="60"/>
    </row>
    <row r="33" spans="1:5" ht="21" customHeight="1">
      <c r="A33" s="53">
        <v>30216</v>
      </c>
      <c r="B33" s="53" t="s">
        <v>284</v>
      </c>
      <c r="C33" s="49">
        <f t="shared" si="0"/>
        <v>59580</v>
      </c>
      <c r="D33" s="52">
        <v>13580</v>
      </c>
      <c r="E33" s="55">
        <v>46000</v>
      </c>
    </row>
    <row r="34" spans="1:5" ht="21" customHeight="1">
      <c r="A34" s="53">
        <v>30217</v>
      </c>
      <c r="B34" s="53" t="s">
        <v>285</v>
      </c>
      <c r="C34" s="49">
        <f t="shared" si="0"/>
        <v>60480</v>
      </c>
      <c r="D34" s="63">
        <v>60480</v>
      </c>
      <c r="E34" s="64"/>
    </row>
    <row r="35" spans="1:5" ht="21" customHeight="1">
      <c r="A35" s="53">
        <v>30218</v>
      </c>
      <c r="B35" s="53" t="s">
        <v>286</v>
      </c>
      <c r="C35" s="49">
        <f t="shared" si="0"/>
        <v>0</v>
      </c>
      <c r="D35" s="43">
        <v>0</v>
      </c>
      <c r="E35" s="62">
        <v>0</v>
      </c>
    </row>
    <row r="36" spans="1:5" ht="21" customHeight="1">
      <c r="A36" s="53">
        <v>30224</v>
      </c>
      <c r="B36" s="53" t="s">
        <v>287</v>
      </c>
      <c r="C36" s="49">
        <f t="shared" si="0"/>
        <v>0</v>
      </c>
      <c r="D36" s="52">
        <v>0</v>
      </c>
      <c r="E36" s="55">
        <v>0</v>
      </c>
    </row>
    <row r="37" spans="1:5" ht="21" customHeight="1">
      <c r="A37" s="53">
        <v>30225</v>
      </c>
      <c r="B37" s="53" t="s">
        <v>288</v>
      </c>
      <c r="C37" s="49">
        <f t="shared" si="0"/>
        <v>0</v>
      </c>
      <c r="D37" s="52">
        <v>0</v>
      </c>
      <c r="E37" s="55">
        <v>0</v>
      </c>
    </row>
    <row r="38" spans="1:5" ht="21" customHeight="1">
      <c r="A38" s="53">
        <v>30226</v>
      </c>
      <c r="B38" s="53" t="s">
        <v>289</v>
      </c>
      <c r="C38" s="49">
        <f t="shared" si="0"/>
        <v>0</v>
      </c>
      <c r="D38" s="52">
        <v>0</v>
      </c>
      <c r="E38" s="55">
        <v>0</v>
      </c>
    </row>
    <row r="39" spans="1:5" ht="21" customHeight="1">
      <c r="A39" s="53">
        <v>30227</v>
      </c>
      <c r="B39" s="53" t="s">
        <v>290</v>
      </c>
      <c r="C39" s="49">
        <f t="shared" si="0"/>
        <v>0</v>
      </c>
      <c r="D39" s="52">
        <v>0</v>
      </c>
      <c r="E39" s="55">
        <v>0</v>
      </c>
    </row>
    <row r="40" spans="1:6" ht="21" customHeight="1">
      <c r="A40" s="53">
        <v>30228</v>
      </c>
      <c r="B40" s="53" t="s">
        <v>291</v>
      </c>
      <c r="C40" s="49">
        <f t="shared" si="0"/>
        <v>44822</v>
      </c>
      <c r="D40" s="52">
        <v>44822</v>
      </c>
      <c r="E40" s="55">
        <v>0</v>
      </c>
      <c r="F40" s="60"/>
    </row>
    <row r="41" spans="1:6" ht="21" customHeight="1">
      <c r="A41" s="53">
        <v>30229</v>
      </c>
      <c r="B41" s="53" t="s">
        <v>292</v>
      </c>
      <c r="C41" s="49">
        <f t="shared" si="0"/>
        <v>28600</v>
      </c>
      <c r="D41" s="52">
        <v>28600</v>
      </c>
      <c r="E41" s="55">
        <v>0</v>
      </c>
      <c r="F41" s="60"/>
    </row>
    <row r="42" spans="1:6" ht="21" customHeight="1">
      <c r="A42" s="53">
        <v>30231</v>
      </c>
      <c r="B42" s="53" t="s">
        <v>293</v>
      </c>
      <c r="C42" s="65">
        <f t="shared" si="0"/>
        <v>115900</v>
      </c>
      <c r="D42" s="20">
        <v>115900</v>
      </c>
      <c r="E42" s="66"/>
      <c r="F42" s="60"/>
    </row>
    <row r="43" spans="1:6" ht="21" customHeight="1">
      <c r="A43" s="53">
        <v>30239</v>
      </c>
      <c r="B43" s="53" t="s">
        <v>294</v>
      </c>
      <c r="C43" s="49">
        <f t="shared" si="0"/>
        <v>213000</v>
      </c>
      <c r="D43" s="43">
        <v>213000</v>
      </c>
      <c r="E43" s="62">
        <v>0</v>
      </c>
      <c r="F43" s="60"/>
    </row>
    <row r="44" spans="1:5" ht="21" customHeight="1">
      <c r="A44" s="53">
        <v>30240</v>
      </c>
      <c r="B44" s="53" t="s">
        <v>295</v>
      </c>
      <c r="C44" s="49">
        <f t="shared" si="0"/>
        <v>0</v>
      </c>
      <c r="D44" s="52">
        <v>0</v>
      </c>
      <c r="E44" s="55">
        <v>0</v>
      </c>
    </row>
    <row r="45" spans="1:5" ht="21" customHeight="1">
      <c r="A45" s="53">
        <v>30299</v>
      </c>
      <c r="B45" s="53" t="s">
        <v>296</v>
      </c>
      <c r="C45" s="49">
        <f t="shared" si="0"/>
        <v>88010</v>
      </c>
      <c r="D45" s="52">
        <v>37860</v>
      </c>
      <c r="E45" s="55">
        <v>50150</v>
      </c>
    </row>
    <row r="46" spans="1:5" ht="21" customHeight="1">
      <c r="A46" s="53">
        <v>303</v>
      </c>
      <c r="B46" s="53" t="s">
        <v>233</v>
      </c>
      <c r="C46" s="49">
        <f t="shared" si="0"/>
        <v>1868163</v>
      </c>
      <c r="D46" s="67">
        <v>1797093</v>
      </c>
      <c r="E46" s="52">
        <v>71070</v>
      </c>
    </row>
    <row r="47" spans="1:5" ht="21" customHeight="1">
      <c r="A47" s="53">
        <v>30301</v>
      </c>
      <c r="B47" s="53" t="s">
        <v>297</v>
      </c>
      <c r="C47" s="49">
        <f t="shared" si="0"/>
        <v>0</v>
      </c>
      <c r="D47" s="54">
        <v>0</v>
      </c>
      <c r="E47" s="55">
        <v>0</v>
      </c>
    </row>
    <row r="48" spans="1:5" ht="21" customHeight="1">
      <c r="A48" s="53">
        <v>30302</v>
      </c>
      <c r="B48" s="53" t="s">
        <v>298</v>
      </c>
      <c r="C48" s="49">
        <f t="shared" si="0"/>
        <v>9600</v>
      </c>
      <c r="D48" s="56">
        <v>9600</v>
      </c>
      <c r="E48" s="55">
        <v>0</v>
      </c>
    </row>
    <row r="49" spans="1:5" ht="21" customHeight="1">
      <c r="A49" s="53">
        <v>30303</v>
      </c>
      <c r="B49" s="53" t="s">
        <v>299</v>
      </c>
      <c r="C49" s="49">
        <f t="shared" si="0"/>
        <v>0</v>
      </c>
      <c r="D49" s="56">
        <v>0</v>
      </c>
      <c r="E49" s="55">
        <v>0</v>
      </c>
    </row>
    <row r="50" spans="1:5" ht="21" customHeight="1">
      <c r="A50" s="53">
        <v>30304</v>
      </c>
      <c r="B50" s="53" t="s">
        <v>300</v>
      </c>
      <c r="C50" s="49">
        <f t="shared" si="0"/>
        <v>0</v>
      </c>
      <c r="D50" s="56">
        <v>0</v>
      </c>
      <c r="E50" s="55">
        <v>0</v>
      </c>
    </row>
    <row r="51" spans="1:5" ht="21" customHeight="1">
      <c r="A51" s="53">
        <v>30305</v>
      </c>
      <c r="B51" s="53" t="s">
        <v>301</v>
      </c>
      <c r="C51" s="49">
        <f t="shared" si="0"/>
        <v>1066117</v>
      </c>
      <c r="D51" s="56">
        <v>1066117</v>
      </c>
      <c r="E51" s="55">
        <v>0</v>
      </c>
    </row>
    <row r="52" spans="1:5" ht="21" customHeight="1">
      <c r="A52" s="53">
        <v>30306</v>
      </c>
      <c r="B52" s="53" t="s">
        <v>302</v>
      </c>
      <c r="C52" s="49">
        <f t="shared" si="0"/>
        <v>0</v>
      </c>
      <c r="D52" s="56">
        <v>0</v>
      </c>
      <c r="E52" s="55">
        <v>0</v>
      </c>
    </row>
    <row r="53" spans="1:5" ht="21" customHeight="1">
      <c r="A53" s="53">
        <v>30307</v>
      </c>
      <c r="B53" s="53" t="s">
        <v>303</v>
      </c>
      <c r="C53" s="49">
        <f t="shared" si="0"/>
        <v>120600</v>
      </c>
      <c r="D53" s="56">
        <v>120600</v>
      </c>
      <c r="E53" s="55">
        <v>0</v>
      </c>
    </row>
    <row r="54" spans="1:5" ht="21" customHeight="1">
      <c r="A54" s="53">
        <v>30308</v>
      </c>
      <c r="B54" s="53" t="s">
        <v>304</v>
      </c>
      <c r="C54" s="49">
        <f t="shared" si="0"/>
        <v>0</v>
      </c>
      <c r="D54" s="56">
        <v>0</v>
      </c>
      <c r="E54" s="55">
        <v>0</v>
      </c>
    </row>
    <row r="55" spans="1:5" ht="21" customHeight="1">
      <c r="A55" s="53">
        <v>30309</v>
      </c>
      <c r="B55" s="53" t="s">
        <v>305</v>
      </c>
      <c r="C55" s="49">
        <f t="shared" si="0"/>
        <v>315648</v>
      </c>
      <c r="D55" s="56">
        <v>313128</v>
      </c>
      <c r="E55" s="55">
        <v>2520</v>
      </c>
    </row>
    <row r="56" spans="1:5" ht="21" customHeight="1">
      <c r="A56" s="53">
        <v>30310</v>
      </c>
      <c r="B56" s="53" t="s">
        <v>306</v>
      </c>
      <c r="C56" s="49">
        <f t="shared" si="0"/>
        <v>0</v>
      </c>
      <c r="D56" s="56">
        <v>0</v>
      </c>
      <c r="E56" s="55">
        <v>0</v>
      </c>
    </row>
    <row r="57" spans="1:6" ht="21" customHeight="1">
      <c r="A57" s="53">
        <v>30311</v>
      </c>
      <c r="B57" s="53" t="s">
        <v>307</v>
      </c>
      <c r="C57" s="49">
        <f t="shared" si="0"/>
        <v>268928</v>
      </c>
      <c r="D57" s="56">
        <v>268928</v>
      </c>
      <c r="E57" s="55">
        <v>0</v>
      </c>
      <c r="F57" s="60"/>
    </row>
    <row r="58" spans="1:5" ht="21" customHeight="1">
      <c r="A58" s="53">
        <v>30312</v>
      </c>
      <c r="B58" s="53" t="s">
        <v>308</v>
      </c>
      <c r="C58" s="49">
        <f t="shared" si="0"/>
        <v>0</v>
      </c>
      <c r="D58" s="56">
        <v>0</v>
      </c>
      <c r="E58" s="55">
        <v>0</v>
      </c>
    </row>
    <row r="59" spans="1:6" ht="21" customHeight="1">
      <c r="A59" s="53">
        <v>30313</v>
      </c>
      <c r="B59" s="53" t="s">
        <v>309</v>
      </c>
      <c r="C59" s="49">
        <f t="shared" si="0"/>
        <v>0</v>
      </c>
      <c r="D59" s="56">
        <v>0</v>
      </c>
      <c r="E59" s="55">
        <v>0</v>
      </c>
      <c r="F59" s="60"/>
    </row>
    <row r="60" spans="1:5" ht="21" customHeight="1">
      <c r="A60" s="53">
        <v>30314</v>
      </c>
      <c r="B60" s="53" t="s">
        <v>310</v>
      </c>
      <c r="C60" s="49">
        <f t="shared" si="0"/>
        <v>0</v>
      </c>
      <c r="D60" s="56">
        <v>0</v>
      </c>
      <c r="E60" s="55">
        <v>0</v>
      </c>
    </row>
    <row r="61" spans="1:5" ht="21" customHeight="1">
      <c r="A61" s="53">
        <v>30315</v>
      </c>
      <c r="B61" s="53" t="s">
        <v>311</v>
      </c>
      <c r="C61" s="49">
        <f t="shared" si="0"/>
        <v>0</v>
      </c>
      <c r="D61" s="56">
        <v>0</v>
      </c>
      <c r="E61" s="55">
        <v>0</v>
      </c>
    </row>
    <row r="62" spans="1:5" ht="21" customHeight="1">
      <c r="A62" s="53">
        <v>30399</v>
      </c>
      <c r="B62" s="53" t="s">
        <v>312</v>
      </c>
      <c r="C62" s="49">
        <f t="shared" si="0"/>
        <v>87270</v>
      </c>
      <c r="D62" s="56">
        <v>18720</v>
      </c>
      <c r="E62" s="57">
        <v>68550</v>
      </c>
    </row>
    <row r="63" spans="1:5" ht="21" customHeight="1">
      <c r="A63" s="53">
        <v>304</v>
      </c>
      <c r="B63" s="53" t="s">
        <v>234</v>
      </c>
      <c r="C63" s="49">
        <f t="shared" si="0"/>
        <v>0</v>
      </c>
      <c r="D63" s="41">
        <v>0</v>
      </c>
      <c r="E63" s="43">
        <v>0</v>
      </c>
    </row>
    <row r="64" spans="1:5" ht="21" customHeight="1">
      <c r="A64" s="53">
        <v>30401</v>
      </c>
      <c r="B64" s="53" t="s">
        <v>313</v>
      </c>
      <c r="C64" s="49">
        <f t="shared" si="0"/>
        <v>0</v>
      </c>
      <c r="D64" s="54">
        <v>0</v>
      </c>
      <c r="E64" s="55">
        <v>0</v>
      </c>
    </row>
    <row r="65" spans="1:5" ht="21" customHeight="1">
      <c r="A65" s="53">
        <v>30402</v>
      </c>
      <c r="B65" s="53" t="s">
        <v>314</v>
      </c>
      <c r="C65" s="49">
        <f t="shared" si="0"/>
        <v>0</v>
      </c>
      <c r="D65" s="56">
        <v>0</v>
      </c>
      <c r="E65" s="55">
        <v>0</v>
      </c>
    </row>
    <row r="66" spans="1:5" ht="21" customHeight="1">
      <c r="A66" s="53">
        <v>30403</v>
      </c>
      <c r="B66" s="53" t="s">
        <v>315</v>
      </c>
      <c r="C66" s="49">
        <f t="shared" si="0"/>
        <v>0</v>
      </c>
      <c r="D66" s="56">
        <v>0</v>
      </c>
      <c r="E66" s="55">
        <v>0</v>
      </c>
    </row>
    <row r="67" spans="1:5" ht="21" customHeight="1">
      <c r="A67" s="53">
        <v>30499</v>
      </c>
      <c r="B67" s="53" t="s">
        <v>316</v>
      </c>
      <c r="C67" s="49">
        <f t="shared" si="0"/>
        <v>0</v>
      </c>
      <c r="D67" s="56">
        <v>0</v>
      </c>
      <c r="E67" s="57">
        <v>0</v>
      </c>
    </row>
    <row r="68" spans="1:5" ht="21" customHeight="1">
      <c r="A68" s="53">
        <v>305</v>
      </c>
      <c r="B68" s="53" t="s">
        <v>235</v>
      </c>
      <c r="C68" s="49">
        <f t="shared" si="0"/>
        <v>0</v>
      </c>
      <c r="D68" s="41">
        <v>0</v>
      </c>
      <c r="E68" s="43">
        <v>0</v>
      </c>
    </row>
    <row r="69" spans="1:5" ht="21" customHeight="1">
      <c r="A69" s="53">
        <v>30501</v>
      </c>
      <c r="B69" s="53" t="s">
        <v>317</v>
      </c>
      <c r="C69" s="49">
        <f t="shared" si="0"/>
        <v>0</v>
      </c>
      <c r="D69" s="54">
        <v>0</v>
      </c>
      <c r="E69" s="55">
        <v>0</v>
      </c>
    </row>
    <row r="70" spans="1:5" ht="21" customHeight="1">
      <c r="A70" s="53">
        <v>30502</v>
      </c>
      <c r="B70" s="53" t="s">
        <v>318</v>
      </c>
      <c r="C70" s="49">
        <f t="shared" si="0"/>
        <v>0</v>
      </c>
      <c r="D70" s="56">
        <v>0</v>
      </c>
      <c r="E70" s="57">
        <v>0</v>
      </c>
    </row>
    <row r="71" spans="1:5" ht="21" customHeight="1">
      <c r="A71" s="53">
        <v>307</v>
      </c>
      <c r="B71" s="53" t="s">
        <v>236</v>
      </c>
      <c r="C71" s="49">
        <f aca="true" t="shared" si="1" ref="C71:C111">SUM(D71:E71)</f>
        <v>0</v>
      </c>
      <c r="D71" s="41">
        <v>0</v>
      </c>
      <c r="E71" s="43">
        <v>0</v>
      </c>
    </row>
    <row r="72" spans="1:5" ht="21" customHeight="1">
      <c r="A72" s="53">
        <v>30701</v>
      </c>
      <c r="B72" s="53" t="s">
        <v>319</v>
      </c>
      <c r="C72" s="49">
        <f t="shared" si="1"/>
        <v>0</v>
      </c>
      <c r="D72" s="54">
        <v>0</v>
      </c>
      <c r="E72" s="55">
        <v>0</v>
      </c>
    </row>
    <row r="73" spans="1:5" ht="21" customHeight="1">
      <c r="A73" s="53">
        <v>30707</v>
      </c>
      <c r="B73" s="53" t="s">
        <v>320</v>
      </c>
      <c r="C73" s="49">
        <f t="shared" si="1"/>
        <v>0</v>
      </c>
      <c r="D73" s="56">
        <v>0</v>
      </c>
      <c r="E73" s="57">
        <v>0</v>
      </c>
    </row>
    <row r="74" spans="1:5" ht="21" customHeight="1">
      <c r="A74" s="53">
        <v>308</v>
      </c>
      <c r="B74" s="53" t="s">
        <v>237</v>
      </c>
      <c r="C74" s="49">
        <f t="shared" si="1"/>
        <v>0</v>
      </c>
      <c r="D74" s="41">
        <v>0</v>
      </c>
      <c r="E74" s="43">
        <v>0</v>
      </c>
    </row>
    <row r="75" spans="1:5" ht="21" customHeight="1">
      <c r="A75" s="53">
        <v>30801</v>
      </c>
      <c r="B75" s="53" t="s">
        <v>321</v>
      </c>
      <c r="C75" s="49">
        <f t="shared" si="1"/>
        <v>0</v>
      </c>
      <c r="D75" s="54">
        <v>0</v>
      </c>
      <c r="E75" s="55">
        <v>0</v>
      </c>
    </row>
    <row r="76" spans="1:5" ht="21" customHeight="1">
      <c r="A76" s="53">
        <v>30802</v>
      </c>
      <c r="B76" s="53" t="s">
        <v>322</v>
      </c>
      <c r="C76" s="49">
        <f t="shared" si="1"/>
        <v>0</v>
      </c>
      <c r="D76" s="56">
        <v>0</v>
      </c>
      <c r="E76" s="57">
        <v>0</v>
      </c>
    </row>
    <row r="77" spans="1:5" ht="21" customHeight="1">
      <c r="A77" s="53">
        <v>309</v>
      </c>
      <c r="B77" s="53" t="s">
        <v>238</v>
      </c>
      <c r="C77" s="49">
        <f t="shared" si="1"/>
        <v>0</v>
      </c>
      <c r="D77" s="41">
        <v>0</v>
      </c>
      <c r="E77" s="43">
        <v>0</v>
      </c>
    </row>
    <row r="78" spans="1:5" ht="21" customHeight="1">
      <c r="A78" s="53">
        <v>30901</v>
      </c>
      <c r="B78" s="53" t="s">
        <v>323</v>
      </c>
      <c r="C78" s="49">
        <f t="shared" si="1"/>
        <v>0</v>
      </c>
      <c r="D78" s="54">
        <v>0</v>
      </c>
      <c r="E78" s="55">
        <v>0</v>
      </c>
    </row>
    <row r="79" spans="1:6" ht="21" customHeight="1">
      <c r="A79" s="53">
        <v>30902</v>
      </c>
      <c r="B79" s="53" t="s">
        <v>324</v>
      </c>
      <c r="C79" s="49">
        <f t="shared" si="1"/>
        <v>0</v>
      </c>
      <c r="D79" s="56">
        <v>0</v>
      </c>
      <c r="E79" s="55">
        <v>0</v>
      </c>
      <c r="F79" s="60"/>
    </row>
    <row r="80" spans="1:5" ht="21" customHeight="1">
      <c r="A80" s="53">
        <v>30903</v>
      </c>
      <c r="B80" s="53" t="s">
        <v>325</v>
      </c>
      <c r="C80" s="49">
        <f t="shared" si="1"/>
        <v>0</v>
      </c>
      <c r="D80" s="56">
        <v>0</v>
      </c>
      <c r="E80" s="55">
        <v>0</v>
      </c>
    </row>
    <row r="81" spans="1:5" ht="21" customHeight="1">
      <c r="A81" s="53">
        <v>30905</v>
      </c>
      <c r="B81" s="53" t="s">
        <v>326</v>
      </c>
      <c r="C81" s="49">
        <f t="shared" si="1"/>
        <v>0</v>
      </c>
      <c r="D81" s="56">
        <v>0</v>
      </c>
      <c r="E81" s="55">
        <v>0</v>
      </c>
    </row>
    <row r="82" spans="1:5" ht="21" customHeight="1">
      <c r="A82" s="53">
        <v>30906</v>
      </c>
      <c r="B82" s="53" t="s">
        <v>327</v>
      </c>
      <c r="C82" s="49">
        <f t="shared" si="1"/>
        <v>0</v>
      </c>
      <c r="D82" s="56">
        <v>0</v>
      </c>
      <c r="E82" s="55">
        <v>0</v>
      </c>
    </row>
    <row r="83" spans="1:5" ht="21" customHeight="1">
      <c r="A83" s="53">
        <v>30907</v>
      </c>
      <c r="B83" s="53" t="s">
        <v>328</v>
      </c>
      <c r="C83" s="49">
        <f t="shared" si="1"/>
        <v>0</v>
      </c>
      <c r="D83" s="56">
        <v>0</v>
      </c>
      <c r="E83" s="55">
        <v>0</v>
      </c>
    </row>
    <row r="84" spans="1:5" ht="21" customHeight="1">
      <c r="A84" s="53">
        <v>30908</v>
      </c>
      <c r="B84" s="53" t="s">
        <v>329</v>
      </c>
      <c r="C84" s="49">
        <f t="shared" si="1"/>
        <v>0</v>
      </c>
      <c r="D84" s="56">
        <v>0</v>
      </c>
      <c r="E84" s="55">
        <v>0</v>
      </c>
    </row>
    <row r="85" spans="1:5" ht="21" customHeight="1">
      <c r="A85" s="53">
        <v>30913</v>
      </c>
      <c r="B85" s="53" t="s">
        <v>330</v>
      </c>
      <c r="C85" s="49">
        <f t="shared" si="1"/>
        <v>0</v>
      </c>
      <c r="D85" s="56">
        <v>0</v>
      </c>
      <c r="E85" s="55">
        <v>0</v>
      </c>
    </row>
    <row r="86" spans="1:5" ht="21" customHeight="1">
      <c r="A86" s="53">
        <v>30919</v>
      </c>
      <c r="B86" s="53" t="s">
        <v>331</v>
      </c>
      <c r="C86" s="49">
        <f t="shared" si="1"/>
        <v>0</v>
      </c>
      <c r="D86" s="56">
        <v>0</v>
      </c>
      <c r="E86" s="55">
        <v>0</v>
      </c>
    </row>
    <row r="87" spans="1:5" ht="21" customHeight="1">
      <c r="A87" s="53">
        <v>30999</v>
      </c>
      <c r="B87" s="53" t="s">
        <v>332</v>
      </c>
      <c r="C87" s="49">
        <f t="shared" si="1"/>
        <v>0</v>
      </c>
      <c r="D87" s="56">
        <v>0</v>
      </c>
      <c r="E87" s="57">
        <v>0</v>
      </c>
    </row>
    <row r="88" spans="1:5" ht="21" customHeight="1">
      <c r="A88" s="53">
        <v>310</v>
      </c>
      <c r="B88" s="53" t="s">
        <v>239</v>
      </c>
      <c r="C88" s="49">
        <f t="shared" si="1"/>
        <v>256610</v>
      </c>
      <c r="D88" s="41">
        <v>0</v>
      </c>
      <c r="E88" s="43">
        <v>256610</v>
      </c>
    </row>
    <row r="89" spans="1:5" ht="21" customHeight="1">
      <c r="A89" s="53">
        <v>31001</v>
      </c>
      <c r="B89" s="53" t="s">
        <v>323</v>
      </c>
      <c r="C89" s="49">
        <f t="shared" si="1"/>
        <v>0</v>
      </c>
      <c r="D89" s="54">
        <v>0</v>
      </c>
      <c r="E89" s="55">
        <v>0</v>
      </c>
    </row>
    <row r="90" spans="1:5" ht="21" customHeight="1">
      <c r="A90" s="53">
        <v>31002</v>
      </c>
      <c r="B90" s="53" t="s">
        <v>324</v>
      </c>
      <c r="C90" s="49">
        <f t="shared" si="1"/>
        <v>0</v>
      </c>
      <c r="D90" s="56">
        <v>0</v>
      </c>
      <c r="E90" s="55">
        <v>0</v>
      </c>
    </row>
    <row r="91" spans="1:5" ht="21" customHeight="1">
      <c r="A91" s="53">
        <v>31003</v>
      </c>
      <c r="B91" s="53" t="s">
        <v>325</v>
      </c>
      <c r="C91" s="49">
        <f t="shared" si="1"/>
        <v>0</v>
      </c>
      <c r="D91" s="56">
        <v>0</v>
      </c>
      <c r="E91" s="55">
        <v>0</v>
      </c>
    </row>
    <row r="92" spans="1:5" ht="21" customHeight="1">
      <c r="A92" s="53">
        <v>31005</v>
      </c>
      <c r="B92" s="53" t="s">
        <v>326</v>
      </c>
      <c r="C92" s="49">
        <f t="shared" si="1"/>
        <v>0</v>
      </c>
      <c r="D92" s="56">
        <v>0</v>
      </c>
      <c r="E92" s="55">
        <v>0</v>
      </c>
    </row>
    <row r="93" spans="1:5" ht="21" customHeight="1">
      <c r="A93" s="53">
        <v>31006</v>
      </c>
      <c r="B93" s="53" t="s">
        <v>327</v>
      </c>
      <c r="C93" s="49">
        <f t="shared" si="1"/>
        <v>0</v>
      </c>
      <c r="D93" s="56">
        <v>0</v>
      </c>
      <c r="E93" s="55">
        <v>0</v>
      </c>
    </row>
    <row r="94" spans="1:5" ht="21" customHeight="1">
      <c r="A94" s="53">
        <v>31007</v>
      </c>
      <c r="B94" s="53" t="s">
        <v>328</v>
      </c>
      <c r="C94" s="49">
        <f t="shared" si="1"/>
        <v>0</v>
      </c>
      <c r="D94" s="56">
        <v>0</v>
      </c>
      <c r="E94" s="55">
        <v>0</v>
      </c>
    </row>
    <row r="95" spans="1:5" ht="21" customHeight="1">
      <c r="A95" s="53">
        <v>31008</v>
      </c>
      <c r="B95" s="53" t="s">
        <v>329</v>
      </c>
      <c r="C95" s="49">
        <f t="shared" si="1"/>
        <v>0</v>
      </c>
      <c r="D95" s="56">
        <v>0</v>
      </c>
      <c r="E95" s="55">
        <v>0</v>
      </c>
    </row>
    <row r="96" spans="1:5" ht="21" customHeight="1">
      <c r="A96" s="53">
        <v>31009</v>
      </c>
      <c r="B96" s="53" t="s">
        <v>333</v>
      </c>
      <c r="C96" s="49">
        <f t="shared" si="1"/>
        <v>0</v>
      </c>
      <c r="D96" s="56">
        <v>0</v>
      </c>
      <c r="E96" s="55">
        <v>0</v>
      </c>
    </row>
    <row r="97" spans="1:5" ht="21" customHeight="1">
      <c r="A97" s="53">
        <v>31010</v>
      </c>
      <c r="B97" s="53" t="s">
        <v>334</v>
      </c>
      <c r="C97" s="49">
        <f t="shared" si="1"/>
        <v>0</v>
      </c>
      <c r="D97" s="56">
        <v>0</v>
      </c>
      <c r="E97" s="55">
        <v>0</v>
      </c>
    </row>
    <row r="98" spans="1:6" ht="21" customHeight="1">
      <c r="A98" s="53">
        <v>31011</v>
      </c>
      <c r="B98" s="53" t="s">
        <v>335</v>
      </c>
      <c r="C98" s="49">
        <f t="shared" si="1"/>
        <v>0</v>
      </c>
      <c r="D98" s="56">
        <v>0</v>
      </c>
      <c r="E98" s="55">
        <v>0</v>
      </c>
      <c r="F98" s="60"/>
    </row>
    <row r="99" spans="1:5" ht="21" customHeight="1">
      <c r="A99" s="53">
        <v>31012</v>
      </c>
      <c r="B99" s="53" t="s">
        <v>336</v>
      </c>
      <c r="C99" s="49">
        <f t="shared" si="1"/>
        <v>0</v>
      </c>
      <c r="D99" s="56">
        <v>0</v>
      </c>
      <c r="E99" s="55">
        <v>0</v>
      </c>
    </row>
    <row r="100" spans="1:5" ht="21" customHeight="1">
      <c r="A100" s="53">
        <v>31013</v>
      </c>
      <c r="B100" s="53" t="s">
        <v>330</v>
      </c>
      <c r="C100" s="49">
        <f t="shared" si="1"/>
        <v>0</v>
      </c>
      <c r="D100" s="56">
        <v>0</v>
      </c>
      <c r="E100" s="55">
        <v>0</v>
      </c>
    </row>
    <row r="101" spans="1:5" ht="21" customHeight="1">
      <c r="A101" s="53">
        <v>31019</v>
      </c>
      <c r="B101" s="53" t="s">
        <v>331</v>
      </c>
      <c r="C101" s="49">
        <f t="shared" si="1"/>
        <v>0</v>
      </c>
      <c r="D101" s="56">
        <v>0</v>
      </c>
      <c r="E101" s="55">
        <v>0</v>
      </c>
    </row>
    <row r="102" spans="1:5" ht="21" customHeight="1">
      <c r="A102" s="53">
        <v>31020</v>
      </c>
      <c r="B102" s="53" t="s">
        <v>337</v>
      </c>
      <c r="C102" s="49">
        <f t="shared" si="1"/>
        <v>0</v>
      </c>
      <c r="D102" s="56">
        <v>0</v>
      </c>
      <c r="E102" s="55">
        <v>0</v>
      </c>
    </row>
    <row r="103" spans="1:5" ht="21" customHeight="1">
      <c r="A103" s="53">
        <v>31099</v>
      </c>
      <c r="B103" s="53" t="s">
        <v>338</v>
      </c>
      <c r="C103" s="49">
        <f t="shared" si="1"/>
        <v>256610</v>
      </c>
      <c r="D103" s="56">
        <v>0</v>
      </c>
      <c r="E103" s="57">
        <v>256610</v>
      </c>
    </row>
    <row r="104" spans="1:6" ht="21" customHeight="1">
      <c r="A104" s="53">
        <v>399</v>
      </c>
      <c r="B104" s="53" t="s">
        <v>240</v>
      </c>
      <c r="C104" s="49">
        <f t="shared" si="1"/>
        <v>0</v>
      </c>
      <c r="D104" s="41">
        <v>0</v>
      </c>
      <c r="E104" s="43">
        <v>0</v>
      </c>
      <c r="F104" s="60"/>
    </row>
    <row r="105" spans="1:5" ht="21" customHeight="1">
      <c r="A105" s="53">
        <v>39901</v>
      </c>
      <c r="B105" s="53" t="s">
        <v>339</v>
      </c>
      <c r="C105" s="49">
        <f t="shared" si="1"/>
        <v>0</v>
      </c>
      <c r="D105" s="54">
        <v>0</v>
      </c>
      <c r="E105" s="55">
        <v>0</v>
      </c>
    </row>
    <row r="106" spans="1:6" ht="21" customHeight="1">
      <c r="A106" s="53">
        <v>39902</v>
      </c>
      <c r="B106" s="53" t="s">
        <v>340</v>
      </c>
      <c r="C106" s="49">
        <f t="shared" si="1"/>
        <v>0</v>
      </c>
      <c r="D106" s="56">
        <v>0</v>
      </c>
      <c r="E106" s="55">
        <v>0</v>
      </c>
      <c r="F106" s="60"/>
    </row>
    <row r="107" spans="1:5" ht="21" customHeight="1">
      <c r="A107" s="53">
        <v>39903</v>
      </c>
      <c r="B107" s="53" t="s">
        <v>341</v>
      </c>
      <c r="C107" s="49">
        <f t="shared" si="1"/>
        <v>0</v>
      </c>
      <c r="D107" s="56">
        <v>0</v>
      </c>
      <c r="E107" s="55">
        <v>0</v>
      </c>
    </row>
    <row r="108" spans="1:5" ht="21" customHeight="1">
      <c r="A108" s="53">
        <v>39904</v>
      </c>
      <c r="B108" s="53" t="s">
        <v>342</v>
      </c>
      <c r="C108" s="49">
        <f t="shared" si="1"/>
        <v>0</v>
      </c>
      <c r="D108" s="56">
        <v>0</v>
      </c>
      <c r="E108" s="55">
        <v>0</v>
      </c>
    </row>
    <row r="109" spans="1:6" ht="21" customHeight="1">
      <c r="A109" s="53">
        <v>39906</v>
      </c>
      <c r="B109" s="53" t="s">
        <v>343</v>
      </c>
      <c r="C109" s="49">
        <f t="shared" si="1"/>
        <v>0</v>
      </c>
      <c r="D109" s="56">
        <v>0</v>
      </c>
      <c r="E109" s="55">
        <v>0</v>
      </c>
      <c r="F109" s="60"/>
    </row>
    <row r="110" spans="1:5" ht="21" customHeight="1">
      <c r="A110" s="53">
        <v>39907</v>
      </c>
      <c r="B110" s="53" t="s">
        <v>344</v>
      </c>
      <c r="C110" s="49">
        <f t="shared" si="1"/>
        <v>0</v>
      </c>
      <c r="D110" s="56">
        <v>0</v>
      </c>
      <c r="E110" s="55">
        <v>0</v>
      </c>
    </row>
    <row r="111" spans="1:5" ht="21" customHeight="1">
      <c r="A111" s="53">
        <v>39999</v>
      </c>
      <c r="B111" s="53" t="s">
        <v>345</v>
      </c>
      <c r="C111" s="49">
        <f t="shared" si="1"/>
        <v>0</v>
      </c>
      <c r="D111" s="43">
        <v>0</v>
      </c>
      <c r="E111" s="55"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scaleWithDoc="0"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346</v>
      </c>
      <c r="B1" s="2"/>
      <c r="C1" s="3"/>
    </row>
    <row r="2" spans="1:5" ht="18.75" customHeight="1">
      <c r="A2" s="4" t="s">
        <v>347</v>
      </c>
      <c r="B2" s="5"/>
      <c r="C2" s="5"/>
      <c r="D2" s="45"/>
      <c r="E2" s="45"/>
    </row>
    <row r="3" spans="1:5" ht="18.75" customHeight="1">
      <c r="A3" s="24"/>
      <c r="B3" s="2"/>
      <c r="C3" s="3"/>
      <c r="E3" s="3" t="s">
        <v>2</v>
      </c>
    </row>
    <row r="4" spans="1:5" ht="18.75" customHeight="1">
      <c r="A4" s="46" t="s">
        <v>257</v>
      </c>
      <c r="B4" s="47" t="s">
        <v>258</v>
      </c>
      <c r="C4" s="46" t="s">
        <v>348</v>
      </c>
      <c r="D4" s="46"/>
      <c r="E4" s="46"/>
    </row>
    <row r="5" spans="1:5" ht="18.75" customHeight="1">
      <c r="A5" s="46"/>
      <c r="B5" s="47"/>
      <c r="C5" s="46" t="s">
        <v>97</v>
      </c>
      <c r="D5" s="46" t="s">
        <v>349</v>
      </c>
      <c r="E5" s="46" t="s">
        <v>350</v>
      </c>
    </row>
    <row r="6" spans="1:5" ht="9.75" customHeight="1">
      <c r="A6" s="48" t="s">
        <v>120</v>
      </c>
      <c r="B6" s="48" t="s">
        <v>120</v>
      </c>
      <c r="C6" s="9">
        <v>1</v>
      </c>
      <c r="D6" s="48">
        <f>C6+1</f>
        <v>2</v>
      </c>
      <c r="E6" s="48">
        <f>D6+1</f>
        <v>3</v>
      </c>
    </row>
    <row r="7" spans="1:5" ht="21" customHeight="1">
      <c r="A7" s="47" t="s">
        <v>97</v>
      </c>
      <c r="B7" s="47"/>
      <c r="C7" s="49">
        <f aca="true" t="shared" si="0" ref="C7:C62">SUM(D7:E7)</f>
        <v>5858028</v>
      </c>
      <c r="D7" s="50">
        <v>4898952</v>
      </c>
      <c r="E7" s="43">
        <v>959076</v>
      </c>
    </row>
    <row r="8" spans="1:5" ht="21" customHeight="1">
      <c r="A8" s="51">
        <v>301</v>
      </c>
      <c r="B8" s="51" t="s">
        <v>260</v>
      </c>
      <c r="C8" s="49">
        <f t="shared" si="0"/>
        <v>3101859</v>
      </c>
      <c r="D8" s="41">
        <v>3101859</v>
      </c>
      <c r="E8" s="52">
        <v>0</v>
      </c>
    </row>
    <row r="9" spans="1:5" ht="21" customHeight="1">
      <c r="A9" s="53">
        <v>30101</v>
      </c>
      <c r="B9" s="53" t="s">
        <v>261</v>
      </c>
      <c r="C9" s="49">
        <f t="shared" si="0"/>
        <v>1253275</v>
      </c>
      <c r="D9" s="54">
        <v>1253275</v>
      </c>
      <c r="E9" s="55">
        <v>0</v>
      </c>
    </row>
    <row r="10" spans="1:5" ht="21" customHeight="1">
      <c r="A10" s="53">
        <v>30102</v>
      </c>
      <c r="B10" s="53" t="s">
        <v>262</v>
      </c>
      <c r="C10" s="49">
        <f t="shared" si="0"/>
        <v>1065168</v>
      </c>
      <c r="D10" s="56">
        <v>1065168</v>
      </c>
      <c r="E10" s="55">
        <v>0</v>
      </c>
    </row>
    <row r="11" spans="1:5" ht="21" customHeight="1">
      <c r="A11" s="53">
        <v>30103</v>
      </c>
      <c r="B11" s="53" t="s">
        <v>263</v>
      </c>
      <c r="C11" s="49">
        <f t="shared" si="0"/>
        <v>72427</v>
      </c>
      <c r="D11" s="56">
        <v>72427</v>
      </c>
      <c r="E11" s="55">
        <v>0</v>
      </c>
    </row>
    <row r="12" spans="1:5" ht="21" customHeight="1">
      <c r="A12" s="53">
        <v>30104</v>
      </c>
      <c r="B12" s="53" t="s">
        <v>264</v>
      </c>
      <c r="C12" s="49">
        <f t="shared" si="0"/>
        <v>172621</v>
      </c>
      <c r="D12" s="56">
        <v>172621</v>
      </c>
      <c r="E12" s="55">
        <v>0</v>
      </c>
    </row>
    <row r="13" spans="1:5" ht="21" customHeight="1">
      <c r="A13" s="53">
        <v>30106</v>
      </c>
      <c r="B13" s="53" t="s">
        <v>265</v>
      </c>
      <c r="C13" s="49">
        <f t="shared" si="0"/>
        <v>0</v>
      </c>
      <c r="D13" s="56">
        <v>0</v>
      </c>
      <c r="E13" s="55">
        <v>0</v>
      </c>
    </row>
    <row r="14" spans="1:5" ht="21" customHeight="1">
      <c r="A14" s="53">
        <v>30107</v>
      </c>
      <c r="B14" s="53" t="s">
        <v>266</v>
      </c>
      <c r="C14" s="49">
        <f t="shared" si="0"/>
        <v>0</v>
      </c>
      <c r="D14" s="56">
        <v>0</v>
      </c>
      <c r="E14" s="55">
        <v>0</v>
      </c>
    </row>
    <row r="15" spans="1:5" ht="21" customHeight="1">
      <c r="A15" s="53">
        <v>30108</v>
      </c>
      <c r="B15" s="53" t="s">
        <v>267</v>
      </c>
      <c r="C15" s="49">
        <f t="shared" si="0"/>
        <v>448212</v>
      </c>
      <c r="D15" s="56">
        <v>448212</v>
      </c>
      <c r="E15" s="55">
        <v>0</v>
      </c>
    </row>
    <row r="16" spans="1:5" ht="21" customHeight="1">
      <c r="A16" s="53">
        <v>30109</v>
      </c>
      <c r="B16" s="53" t="s">
        <v>268</v>
      </c>
      <c r="C16" s="49">
        <f t="shared" si="0"/>
        <v>0</v>
      </c>
      <c r="D16" s="56">
        <v>0</v>
      </c>
      <c r="E16" s="55">
        <v>0</v>
      </c>
    </row>
    <row r="17" spans="1:5" ht="21" customHeight="1">
      <c r="A17" s="53">
        <v>30199</v>
      </c>
      <c r="B17" s="53" t="s">
        <v>269</v>
      </c>
      <c r="C17" s="49">
        <f t="shared" si="0"/>
        <v>90156</v>
      </c>
      <c r="D17" s="56">
        <v>90156</v>
      </c>
      <c r="E17" s="57">
        <v>0</v>
      </c>
    </row>
    <row r="18" spans="1:7" ht="21" customHeight="1">
      <c r="A18" s="53">
        <v>302</v>
      </c>
      <c r="B18" s="53" t="s">
        <v>232</v>
      </c>
      <c r="C18" s="49">
        <f t="shared" si="0"/>
        <v>959076</v>
      </c>
      <c r="D18" s="41">
        <v>0</v>
      </c>
      <c r="E18" s="43">
        <v>959076</v>
      </c>
      <c r="G18" s="58">
        <f>C18-D18-E18</f>
        <v>0</v>
      </c>
    </row>
    <row r="19" spans="1:5" ht="21" customHeight="1">
      <c r="A19" s="53">
        <v>30201</v>
      </c>
      <c r="B19" s="53" t="s">
        <v>270</v>
      </c>
      <c r="C19" s="49">
        <f t="shared" si="0"/>
        <v>59965</v>
      </c>
      <c r="D19" s="16"/>
      <c r="E19" s="59">
        <f>'表六一般公共预算支出表（分经济科目）'!D19</f>
        <v>59965</v>
      </c>
    </row>
    <row r="20" spans="1:5" ht="21" customHeight="1">
      <c r="A20" s="53">
        <v>30202</v>
      </c>
      <c r="B20" s="53" t="s">
        <v>271</v>
      </c>
      <c r="C20" s="49">
        <f t="shared" si="0"/>
        <v>15520</v>
      </c>
      <c r="D20" s="16"/>
      <c r="E20" s="59">
        <f>'表六一般公共预算支出表（分经济科目）'!D20</f>
        <v>15520</v>
      </c>
    </row>
    <row r="21" spans="1:6" ht="21" customHeight="1">
      <c r="A21" s="53">
        <v>30203</v>
      </c>
      <c r="B21" s="53" t="s">
        <v>272</v>
      </c>
      <c r="C21" s="49">
        <f t="shared" si="0"/>
        <v>0</v>
      </c>
      <c r="D21" s="16"/>
      <c r="E21" s="59">
        <f>'表六一般公共预算支出表（分经济科目）'!D21</f>
        <v>0</v>
      </c>
      <c r="F21" s="60"/>
    </row>
    <row r="22" spans="1:5" ht="21" customHeight="1">
      <c r="A22" s="53">
        <v>30204</v>
      </c>
      <c r="B22" s="53" t="s">
        <v>273</v>
      </c>
      <c r="C22" s="49">
        <f t="shared" si="0"/>
        <v>0</v>
      </c>
      <c r="D22" s="16"/>
      <c r="E22" s="59">
        <f>'表六一般公共预算支出表（分经济科目）'!D22</f>
        <v>0</v>
      </c>
    </row>
    <row r="23" spans="1:5" ht="21" customHeight="1">
      <c r="A23" s="53">
        <v>30205</v>
      </c>
      <c r="B23" s="53" t="s">
        <v>274</v>
      </c>
      <c r="C23" s="49">
        <f t="shared" si="0"/>
        <v>8480</v>
      </c>
      <c r="D23" s="16"/>
      <c r="E23" s="59">
        <f>'表六一般公共预算支出表（分经济科目）'!D23</f>
        <v>8480</v>
      </c>
    </row>
    <row r="24" spans="1:5" ht="21" customHeight="1">
      <c r="A24" s="53">
        <v>30206</v>
      </c>
      <c r="B24" s="53" t="s">
        <v>275</v>
      </c>
      <c r="C24" s="49">
        <f t="shared" si="0"/>
        <v>40135</v>
      </c>
      <c r="D24" s="16"/>
      <c r="E24" s="59">
        <f>'表六一般公共预算支出表（分经济科目）'!D24</f>
        <v>40135</v>
      </c>
    </row>
    <row r="25" spans="1:5" ht="21" customHeight="1">
      <c r="A25" s="53">
        <v>30207</v>
      </c>
      <c r="B25" s="53" t="s">
        <v>276</v>
      </c>
      <c r="C25" s="49">
        <f t="shared" si="0"/>
        <v>57734</v>
      </c>
      <c r="D25" s="16"/>
      <c r="E25" s="59">
        <f>'表六一般公共预算支出表（分经济科目）'!D25</f>
        <v>57734</v>
      </c>
    </row>
    <row r="26" spans="1:5" ht="21" customHeight="1">
      <c r="A26" s="53">
        <v>30208</v>
      </c>
      <c r="B26" s="53" t="s">
        <v>277</v>
      </c>
      <c r="C26" s="49">
        <f t="shared" si="0"/>
        <v>0</v>
      </c>
      <c r="D26" s="16"/>
      <c r="E26" s="59">
        <f>'表六一般公共预算支出表（分经济科目）'!D26</f>
        <v>0</v>
      </c>
    </row>
    <row r="27" spans="1:5" ht="21" customHeight="1">
      <c r="A27" s="53">
        <v>30209</v>
      </c>
      <c r="B27" s="53" t="s">
        <v>278</v>
      </c>
      <c r="C27" s="49">
        <f t="shared" si="0"/>
        <v>0</v>
      </c>
      <c r="D27" s="16"/>
      <c r="E27" s="59">
        <f>'表六一般公共预算支出表（分经济科目）'!D27</f>
        <v>0</v>
      </c>
    </row>
    <row r="28" spans="1:5" ht="21" customHeight="1">
      <c r="A28" s="53">
        <v>30211</v>
      </c>
      <c r="B28" s="53" t="s">
        <v>279</v>
      </c>
      <c r="C28" s="49">
        <f t="shared" si="0"/>
        <v>201470</v>
      </c>
      <c r="D28" s="16"/>
      <c r="E28" s="59">
        <f>'表六一般公共预算支出表（分经济科目）'!D28</f>
        <v>201470</v>
      </c>
    </row>
    <row r="29" spans="1:5" ht="21" customHeight="1">
      <c r="A29" s="53">
        <v>30212</v>
      </c>
      <c r="B29" s="53" t="s">
        <v>280</v>
      </c>
      <c r="C29" s="49">
        <f t="shared" si="0"/>
        <v>0</v>
      </c>
      <c r="D29" s="16"/>
      <c r="E29" s="59">
        <f>'表六一般公共预算支出表（分经济科目）'!D29</f>
        <v>0</v>
      </c>
    </row>
    <row r="30" spans="1:5" ht="21" customHeight="1">
      <c r="A30" s="53">
        <v>30213</v>
      </c>
      <c r="B30" s="53" t="s">
        <v>281</v>
      </c>
      <c r="C30" s="49">
        <f t="shared" si="0"/>
        <v>17290</v>
      </c>
      <c r="D30" s="16"/>
      <c r="E30" s="59">
        <f>'表六一般公共预算支出表（分经济科目）'!D30</f>
        <v>17290</v>
      </c>
    </row>
    <row r="31" spans="1:5" ht="21" customHeight="1">
      <c r="A31" s="53">
        <v>30214</v>
      </c>
      <c r="B31" s="53" t="s">
        <v>282</v>
      </c>
      <c r="C31" s="49">
        <f t="shared" si="0"/>
        <v>0</v>
      </c>
      <c r="D31" s="16"/>
      <c r="E31" s="59">
        <f>'表六一般公共预算支出表（分经济科目）'!D31</f>
        <v>0</v>
      </c>
    </row>
    <row r="32" spans="1:5" ht="21" customHeight="1">
      <c r="A32" s="53">
        <v>30215</v>
      </c>
      <c r="B32" s="53" t="s">
        <v>283</v>
      </c>
      <c r="C32" s="49">
        <f t="shared" si="0"/>
        <v>44240</v>
      </c>
      <c r="D32" s="16"/>
      <c r="E32" s="59">
        <f>'表六一般公共预算支出表（分经济科目）'!D32</f>
        <v>44240</v>
      </c>
    </row>
    <row r="33" spans="1:5" ht="21" customHeight="1">
      <c r="A33" s="53">
        <v>30216</v>
      </c>
      <c r="B33" s="53" t="s">
        <v>284</v>
      </c>
      <c r="C33" s="49">
        <f t="shared" si="0"/>
        <v>13580</v>
      </c>
      <c r="D33" s="16"/>
      <c r="E33" s="59">
        <f>'表六一般公共预算支出表（分经济科目）'!D33</f>
        <v>13580</v>
      </c>
    </row>
    <row r="34" spans="1:5" ht="21" customHeight="1">
      <c r="A34" s="53">
        <v>30217</v>
      </c>
      <c r="B34" s="53" t="s">
        <v>285</v>
      </c>
      <c r="C34" s="49">
        <f t="shared" si="0"/>
        <v>60480</v>
      </c>
      <c r="D34" s="16"/>
      <c r="E34" s="59">
        <f>'表六一般公共预算支出表（分经济科目）'!D34</f>
        <v>60480</v>
      </c>
    </row>
    <row r="35" spans="1:5" ht="21" customHeight="1">
      <c r="A35" s="53">
        <v>30218</v>
      </c>
      <c r="B35" s="53" t="s">
        <v>286</v>
      </c>
      <c r="C35" s="49">
        <f t="shared" si="0"/>
        <v>0</v>
      </c>
      <c r="D35" s="16"/>
      <c r="E35" s="59">
        <f>'表六一般公共预算支出表（分经济科目）'!D35</f>
        <v>0</v>
      </c>
    </row>
    <row r="36" spans="1:5" ht="21" customHeight="1">
      <c r="A36" s="53">
        <v>30224</v>
      </c>
      <c r="B36" s="53" t="s">
        <v>287</v>
      </c>
      <c r="C36" s="49">
        <f t="shared" si="0"/>
        <v>0</v>
      </c>
      <c r="D36" s="16"/>
      <c r="E36" s="59">
        <f>'表六一般公共预算支出表（分经济科目）'!D36</f>
        <v>0</v>
      </c>
    </row>
    <row r="37" spans="1:5" ht="21" customHeight="1">
      <c r="A37" s="53">
        <v>30225</v>
      </c>
      <c r="B37" s="53" t="s">
        <v>288</v>
      </c>
      <c r="C37" s="49">
        <f t="shared" si="0"/>
        <v>0</v>
      </c>
      <c r="D37" s="16"/>
      <c r="E37" s="59">
        <f>'表六一般公共预算支出表（分经济科目）'!D37</f>
        <v>0</v>
      </c>
    </row>
    <row r="38" spans="1:5" ht="21" customHeight="1">
      <c r="A38" s="53">
        <v>30226</v>
      </c>
      <c r="B38" s="53" t="s">
        <v>289</v>
      </c>
      <c r="C38" s="49">
        <f t="shared" si="0"/>
        <v>0</v>
      </c>
      <c r="D38" s="16"/>
      <c r="E38" s="59">
        <f>'表六一般公共预算支出表（分经济科目）'!D38</f>
        <v>0</v>
      </c>
    </row>
    <row r="39" spans="1:5" ht="21" customHeight="1">
      <c r="A39" s="53">
        <v>30227</v>
      </c>
      <c r="B39" s="53" t="s">
        <v>290</v>
      </c>
      <c r="C39" s="49">
        <f t="shared" si="0"/>
        <v>0</v>
      </c>
      <c r="D39" s="16"/>
      <c r="E39" s="59">
        <f>'表六一般公共预算支出表（分经济科目）'!D39</f>
        <v>0</v>
      </c>
    </row>
    <row r="40" spans="1:5" ht="21" customHeight="1">
      <c r="A40" s="53">
        <v>30228</v>
      </c>
      <c r="B40" s="53" t="s">
        <v>291</v>
      </c>
      <c r="C40" s="49">
        <f t="shared" si="0"/>
        <v>44822</v>
      </c>
      <c r="D40" s="16"/>
      <c r="E40" s="59">
        <f>'表六一般公共预算支出表（分经济科目）'!D40</f>
        <v>44822</v>
      </c>
    </row>
    <row r="41" spans="1:5" ht="21" customHeight="1">
      <c r="A41" s="53">
        <v>30229</v>
      </c>
      <c r="B41" s="53" t="s">
        <v>292</v>
      </c>
      <c r="C41" s="49">
        <f t="shared" si="0"/>
        <v>28600</v>
      </c>
      <c r="D41" s="16"/>
      <c r="E41" s="59">
        <f>'表六一般公共预算支出表（分经济科目）'!D41</f>
        <v>28600</v>
      </c>
    </row>
    <row r="42" spans="1:5" ht="21" customHeight="1">
      <c r="A42" s="53">
        <v>30231</v>
      </c>
      <c r="B42" s="53" t="s">
        <v>293</v>
      </c>
      <c r="C42" s="49">
        <f t="shared" si="0"/>
        <v>115900</v>
      </c>
      <c r="D42" s="16"/>
      <c r="E42" s="59">
        <f>'表六一般公共预算支出表（分经济科目）'!D42</f>
        <v>115900</v>
      </c>
    </row>
    <row r="43" spans="1:5" ht="21" customHeight="1">
      <c r="A43" s="53">
        <v>30239</v>
      </c>
      <c r="B43" s="53" t="s">
        <v>294</v>
      </c>
      <c r="C43" s="49">
        <f t="shared" si="0"/>
        <v>213000</v>
      </c>
      <c r="D43" s="16"/>
      <c r="E43" s="59">
        <f>'表六一般公共预算支出表（分经济科目）'!D43</f>
        <v>213000</v>
      </c>
    </row>
    <row r="44" spans="1:5" ht="21" customHeight="1">
      <c r="A44" s="53">
        <v>30240</v>
      </c>
      <c r="B44" s="53" t="s">
        <v>295</v>
      </c>
      <c r="C44" s="49">
        <f t="shared" si="0"/>
        <v>0</v>
      </c>
      <c r="D44" s="16"/>
      <c r="E44" s="59">
        <f>'表六一般公共预算支出表（分经济科目）'!D44</f>
        <v>0</v>
      </c>
    </row>
    <row r="45" spans="1:5" ht="21" customHeight="1">
      <c r="A45" s="53">
        <v>30299</v>
      </c>
      <c r="B45" s="53" t="s">
        <v>296</v>
      </c>
      <c r="C45" s="49">
        <f t="shared" si="0"/>
        <v>37860</v>
      </c>
      <c r="D45" s="16"/>
      <c r="E45" s="59">
        <f>'表六一般公共预算支出表（分经济科目）'!D45</f>
        <v>37860</v>
      </c>
    </row>
    <row r="46" spans="1:5" ht="21" customHeight="1">
      <c r="A46" s="53">
        <v>303</v>
      </c>
      <c r="B46" s="53" t="s">
        <v>233</v>
      </c>
      <c r="C46" s="49">
        <f t="shared" si="0"/>
        <v>1797093</v>
      </c>
      <c r="D46" s="41">
        <v>1797093</v>
      </c>
      <c r="E46" s="43">
        <v>0</v>
      </c>
    </row>
    <row r="47" spans="1:5" ht="21" customHeight="1">
      <c r="A47" s="53">
        <v>30301</v>
      </c>
      <c r="B47" s="53" t="s">
        <v>297</v>
      </c>
      <c r="C47" s="49">
        <f t="shared" si="0"/>
        <v>0</v>
      </c>
      <c r="D47" s="54">
        <v>0</v>
      </c>
      <c r="E47" s="55">
        <v>0</v>
      </c>
    </row>
    <row r="48" spans="1:5" ht="21" customHeight="1">
      <c r="A48" s="53">
        <v>30302</v>
      </c>
      <c r="B48" s="53" t="s">
        <v>298</v>
      </c>
      <c r="C48" s="49">
        <f t="shared" si="0"/>
        <v>9600</v>
      </c>
      <c r="D48" s="56">
        <v>9600</v>
      </c>
      <c r="E48" s="55">
        <v>0</v>
      </c>
    </row>
    <row r="49" spans="1:5" ht="21" customHeight="1">
      <c r="A49" s="53">
        <v>30303</v>
      </c>
      <c r="B49" s="53" t="s">
        <v>299</v>
      </c>
      <c r="C49" s="49">
        <f t="shared" si="0"/>
        <v>0</v>
      </c>
      <c r="D49" s="56">
        <v>0</v>
      </c>
      <c r="E49" s="55">
        <v>0</v>
      </c>
    </row>
    <row r="50" spans="1:5" ht="21" customHeight="1">
      <c r="A50" s="53">
        <v>30304</v>
      </c>
      <c r="B50" s="53" t="s">
        <v>300</v>
      </c>
      <c r="C50" s="49">
        <f t="shared" si="0"/>
        <v>0</v>
      </c>
      <c r="D50" s="56">
        <v>0</v>
      </c>
      <c r="E50" s="55">
        <v>0</v>
      </c>
    </row>
    <row r="51" spans="1:5" ht="21" customHeight="1">
      <c r="A51" s="53">
        <v>30305</v>
      </c>
      <c r="B51" s="53" t="s">
        <v>301</v>
      </c>
      <c r="C51" s="49">
        <f t="shared" si="0"/>
        <v>1066117</v>
      </c>
      <c r="D51" s="56">
        <v>1066117</v>
      </c>
      <c r="E51" s="55">
        <v>0</v>
      </c>
    </row>
    <row r="52" spans="1:5" ht="21" customHeight="1">
      <c r="A52" s="53">
        <v>30306</v>
      </c>
      <c r="B52" s="53" t="s">
        <v>302</v>
      </c>
      <c r="C52" s="49">
        <f t="shared" si="0"/>
        <v>0</v>
      </c>
      <c r="D52" s="56">
        <v>0</v>
      </c>
      <c r="E52" s="55">
        <v>0</v>
      </c>
    </row>
    <row r="53" spans="1:5" ht="21" customHeight="1">
      <c r="A53" s="53">
        <v>30307</v>
      </c>
      <c r="B53" s="53" t="s">
        <v>303</v>
      </c>
      <c r="C53" s="49">
        <f t="shared" si="0"/>
        <v>120600</v>
      </c>
      <c r="D53" s="56">
        <v>120600</v>
      </c>
      <c r="E53" s="55">
        <v>0</v>
      </c>
    </row>
    <row r="54" spans="1:5" ht="21" customHeight="1">
      <c r="A54" s="53">
        <v>30308</v>
      </c>
      <c r="B54" s="53" t="s">
        <v>304</v>
      </c>
      <c r="C54" s="49">
        <f t="shared" si="0"/>
        <v>0</v>
      </c>
      <c r="D54" s="56">
        <v>0</v>
      </c>
      <c r="E54" s="55">
        <v>0</v>
      </c>
    </row>
    <row r="55" spans="1:5" ht="21" customHeight="1">
      <c r="A55" s="53">
        <v>30309</v>
      </c>
      <c r="B55" s="53" t="s">
        <v>305</v>
      </c>
      <c r="C55" s="49">
        <f t="shared" si="0"/>
        <v>313128</v>
      </c>
      <c r="D55" s="56">
        <v>313128</v>
      </c>
      <c r="E55" s="55">
        <v>0</v>
      </c>
    </row>
    <row r="56" spans="1:5" ht="21" customHeight="1">
      <c r="A56" s="53">
        <v>30310</v>
      </c>
      <c r="B56" s="53" t="s">
        <v>306</v>
      </c>
      <c r="C56" s="49">
        <f t="shared" si="0"/>
        <v>0</v>
      </c>
      <c r="D56" s="56">
        <v>0</v>
      </c>
      <c r="E56" s="55">
        <v>0</v>
      </c>
    </row>
    <row r="57" spans="1:6" ht="21" customHeight="1">
      <c r="A57" s="53">
        <v>30311</v>
      </c>
      <c r="B57" s="53" t="s">
        <v>307</v>
      </c>
      <c r="C57" s="49">
        <f t="shared" si="0"/>
        <v>268928</v>
      </c>
      <c r="D57" s="56">
        <v>268928</v>
      </c>
      <c r="E57" s="55">
        <v>0</v>
      </c>
      <c r="F57" s="60"/>
    </row>
    <row r="58" spans="1:5" ht="21" customHeight="1">
      <c r="A58" s="53">
        <v>30312</v>
      </c>
      <c r="B58" s="53" t="s">
        <v>308</v>
      </c>
      <c r="C58" s="49">
        <f t="shared" si="0"/>
        <v>0</v>
      </c>
      <c r="D58" s="56">
        <v>0</v>
      </c>
      <c r="E58" s="55">
        <v>0</v>
      </c>
    </row>
    <row r="59" spans="1:6" ht="21" customHeight="1">
      <c r="A59" s="53">
        <v>30313</v>
      </c>
      <c r="B59" s="53" t="s">
        <v>309</v>
      </c>
      <c r="C59" s="49">
        <f t="shared" si="0"/>
        <v>0</v>
      </c>
      <c r="D59" s="56">
        <v>0</v>
      </c>
      <c r="E59" s="55">
        <v>0</v>
      </c>
      <c r="F59" s="60"/>
    </row>
    <row r="60" spans="1:5" ht="21" customHeight="1">
      <c r="A60" s="53">
        <v>30314</v>
      </c>
      <c r="B60" s="53" t="s">
        <v>310</v>
      </c>
      <c r="C60" s="49">
        <f t="shared" si="0"/>
        <v>0</v>
      </c>
      <c r="D60" s="56">
        <v>0</v>
      </c>
      <c r="E60" s="55">
        <v>0</v>
      </c>
    </row>
    <row r="61" spans="1:5" ht="21" customHeight="1">
      <c r="A61" s="53">
        <v>30315</v>
      </c>
      <c r="B61" s="53" t="s">
        <v>311</v>
      </c>
      <c r="C61" s="49">
        <f t="shared" si="0"/>
        <v>0</v>
      </c>
      <c r="D61" s="56">
        <v>0</v>
      </c>
      <c r="E61" s="55">
        <v>0</v>
      </c>
    </row>
    <row r="62" spans="1:5" ht="21" customHeight="1">
      <c r="A62" s="53">
        <v>30399</v>
      </c>
      <c r="B62" s="53" t="s">
        <v>312</v>
      </c>
      <c r="C62" s="59">
        <f t="shared" si="0"/>
        <v>18720</v>
      </c>
      <c r="D62" s="43">
        <v>18720</v>
      </c>
      <c r="E62" s="43">
        <v>0</v>
      </c>
    </row>
    <row r="63" ht="12.75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351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27" t="s">
        <v>84</v>
      </c>
      <c r="B4" s="27"/>
      <c r="C4" s="27"/>
      <c r="D4" s="27" t="s">
        <v>85</v>
      </c>
      <c r="E4" s="28" t="s">
        <v>86</v>
      </c>
      <c r="F4" s="29" t="s">
        <v>229</v>
      </c>
      <c r="G4" s="30"/>
      <c r="H4" s="31"/>
      <c r="I4" s="29"/>
      <c r="J4" s="29" t="s">
        <v>230</v>
      </c>
      <c r="K4" s="30"/>
      <c r="L4" s="30"/>
      <c r="M4" s="30"/>
      <c r="N4" s="30"/>
      <c r="O4" s="30"/>
      <c r="P4" s="30"/>
      <c r="Q4" s="30"/>
      <c r="R4" s="30"/>
      <c r="S4" s="30"/>
      <c r="T4" s="42"/>
      <c r="U4" s="2"/>
      <c r="V4" s="2"/>
    </row>
    <row r="5" spans="1:22" ht="18.75" customHeight="1">
      <c r="A5" s="27" t="s">
        <v>94</v>
      </c>
      <c r="B5" s="27" t="s">
        <v>95</v>
      </c>
      <c r="C5" s="27" t="s">
        <v>96</v>
      </c>
      <c r="D5" s="27"/>
      <c r="E5" s="27"/>
      <c r="F5" s="12" t="s">
        <v>97</v>
      </c>
      <c r="G5" s="32" t="s">
        <v>231</v>
      </c>
      <c r="H5" s="28" t="s">
        <v>232</v>
      </c>
      <c r="I5" s="28" t="s">
        <v>233</v>
      </c>
      <c r="J5" s="39" t="s">
        <v>97</v>
      </c>
      <c r="K5" s="32" t="s">
        <v>231</v>
      </c>
      <c r="L5" s="28" t="s">
        <v>232</v>
      </c>
      <c r="M5" s="28" t="s">
        <v>233</v>
      </c>
      <c r="N5" s="32" t="s">
        <v>234</v>
      </c>
      <c r="O5" s="32" t="s">
        <v>235</v>
      </c>
      <c r="P5" s="32" t="s">
        <v>236</v>
      </c>
      <c r="Q5" s="32" t="s">
        <v>237</v>
      </c>
      <c r="R5" s="32" t="s">
        <v>238</v>
      </c>
      <c r="S5" s="32" t="s">
        <v>239</v>
      </c>
      <c r="T5" s="12" t="s">
        <v>240</v>
      </c>
      <c r="U5" s="2"/>
      <c r="V5" s="2"/>
    </row>
    <row r="6" spans="1:22" ht="9.75" customHeight="1">
      <c r="A6" s="27"/>
      <c r="B6" s="27"/>
      <c r="C6" s="27"/>
      <c r="D6" s="27"/>
      <c r="E6" s="27"/>
      <c r="F6" s="27"/>
      <c r="G6" s="28"/>
      <c r="H6" s="28"/>
      <c r="I6" s="28"/>
      <c r="J6" s="8"/>
      <c r="K6" s="28"/>
      <c r="L6" s="28"/>
      <c r="M6" s="28"/>
      <c r="N6" s="28"/>
      <c r="O6" s="28"/>
      <c r="P6" s="28"/>
      <c r="Q6" s="28"/>
      <c r="R6" s="28"/>
      <c r="S6" s="28"/>
      <c r="T6" s="27"/>
      <c r="U6" s="2"/>
      <c r="V6" s="2"/>
    </row>
    <row r="7" spans="1:22" ht="9.75" customHeight="1">
      <c r="A7" s="33" t="s">
        <v>120</v>
      </c>
      <c r="B7" s="33" t="s">
        <v>120</v>
      </c>
      <c r="C7" s="34" t="s">
        <v>120</v>
      </c>
      <c r="D7" s="34" t="s">
        <v>120</v>
      </c>
      <c r="E7" s="33">
        <v>1</v>
      </c>
      <c r="F7" s="33">
        <f aca="true" t="shared" si="0" ref="F7:T7">E7+1</f>
        <v>2</v>
      </c>
      <c r="G7" s="33">
        <f t="shared" si="0"/>
        <v>3</v>
      </c>
      <c r="H7" s="33">
        <f t="shared" si="0"/>
        <v>4</v>
      </c>
      <c r="I7" s="33">
        <f t="shared" si="0"/>
        <v>5</v>
      </c>
      <c r="J7" s="33">
        <f t="shared" si="0"/>
        <v>6</v>
      </c>
      <c r="K7" s="33">
        <f t="shared" si="0"/>
        <v>7</v>
      </c>
      <c r="L7" s="33">
        <f t="shared" si="0"/>
        <v>8</v>
      </c>
      <c r="M7" s="33">
        <f t="shared" si="0"/>
        <v>9</v>
      </c>
      <c r="N7" s="33">
        <f t="shared" si="0"/>
        <v>10</v>
      </c>
      <c r="O7" s="33">
        <f t="shared" si="0"/>
        <v>11</v>
      </c>
      <c r="P7" s="33">
        <f t="shared" si="0"/>
        <v>12</v>
      </c>
      <c r="Q7" s="33">
        <f t="shared" si="0"/>
        <v>13</v>
      </c>
      <c r="R7" s="33">
        <f t="shared" si="0"/>
        <v>14</v>
      </c>
      <c r="S7" s="33">
        <f t="shared" si="0"/>
        <v>15</v>
      </c>
      <c r="T7" s="33">
        <f t="shared" si="0"/>
        <v>16</v>
      </c>
      <c r="U7" s="2"/>
      <c r="V7" s="2"/>
    </row>
    <row r="8" spans="1:22" ht="27" customHeight="1">
      <c r="A8" s="35"/>
      <c r="B8" s="35"/>
      <c r="C8" s="36"/>
      <c r="D8" s="35"/>
      <c r="E8" s="37"/>
      <c r="F8" s="38"/>
      <c r="G8" s="38"/>
      <c r="H8" s="38"/>
      <c r="I8" s="38"/>
      <c r="J8" s="40"/>
      <c r="K8" s="41"/>
      <c r="L8" s="41"/>
      <c r="M8" s="41"/>
      <c r="N8" s="41"/>
      <c r="O8" s="41"/>
      <c r="P8" s="41"/>
      <c r="Q8" s="43"/>
      <c r="R8" s="44"/>
      <c r="S8" s="41"/>
      <c r="T8" s="43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353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9.16015625" style="0" hidden="1" customWidth="1"/>
  </cols>
  <sheetData>
    <row r="1" spans="1:9" ht="9.75" customHeight="1">
      <c r="A1" s="1" t="s">
        <v>354</v>
      </c>
      <c r="B1" s="1"/>
      <c r="C1" s="1"/>
      <c r="D1" s="1"/>
      <c r="E1" s="1"/>
      <c r="F1" s="2"/>
      <c r="G1" s="3"/>
      <c r="H1" s="2"/>
      <c r="I1" s="2"/>
    </row>
    <row r="2" spans="1:9" ht="18.75" customHeight="1">
      <c r="A2" s="4" t="s">
        <v>355</v>
      </c>
      <c r="B2" s="4"/>
      <c r="C2" s="4"/>
      <c r="D2" s="4"/>
      <c r="E2" s="4"/>
      <c r="F2" s="5"/>
      <c r="G2" s="5"/>
      <c r="H2" s="2"/>
      <c r="I2" s="2"/>
    </row>
    <row r="3" spans="1:9" ht="18.75" customHeight="1">
      <c r="A3" s="6"/>
      <c r="B3" s="6"/>
      <c r="C3" s="6"/>
      <c r="D3" s="6"/>
      <c r="E3" s="6"/>
      <c r="F3" s="7"/>
      <c r="G3" s="3" t="s">
        <v>2</v>
      </c>
      <c r="H3" s="2"/>
      <c r="I3" s="2"/>
    </row>
    <row r="4" spans="1:10" ht="18.75" customHeight="1">
      <c r="A4" s="8" t="s">
        <v>356</v>
      </c>
      <c r="B4" s="9" t="s">
        <v>357</v>
      </c>
      <c r="C4" s="9"/>
      <c r="D4" s="8"/>
      <c r="E4" s="9" t="s">
        <v>358</v>
      </c>
      <c r="F4" s="9"/>
      <c r="G4" s="9"/>
      <c r="H4" s="2"/>
      <c r="I4" s="21"/>
      <c r="J4" s="22"/>
    </row>
    <row r="5" spans="1:10" ht="18.75" customHeight="1">
      <c r="A5" s="9"/>
      <c r="B5" s="10" t="s">
        <v>359</v>
      </c>
      <c r="C5" s="11" t="s">
        <v>360</v>
      </c>
      <c r="D5" s="12" t="s">
        <v>361</v>
      </c>
      <c r="E5" s="10" t="s">
        <v>359</v>
      </c>
      <c r="F5" s="11" t="s">
        <v>360</v>
      </c>
      <c r="G5" s="12" t="s">
        <v>361</v>
      </c>
      <c r="H5" s="2"/>
      <c r="I5" s="21"/>
      <c r="J5" s="22"/>
    </row>
    <row r="6" spans="1:10" ht="18.75" customHeight="1">
      <c r="A6" s="13" t="s">
        <v>120</v>
      </c>
      <c r="B6" s="14">
        <v>1</v>
      </c>
      <c r="C6" s="14">
        <f aca="true" t="shared" si="0" ref="C6:G6">B6+1</f>
        <v>2</v>
      </c>
      <c r="D6" s="14">
        <f t="shared" si="0"/>
        <v>3</v>
      </c>
      <c r="E6" s="14">
        <f t="shared" si="0"/>
        <v>4</v>
      </c>
      <c r="F6" s="14">
        <f t="shared" si="0"/>
        <v>5</v>
      </c>
      <c r="G6" s="14">
        <f t="shared" si="0"/>
        <v>6</v>
      </c>
      <c r="H6" s="2"/>
      <c r="I6" s="21"/>
      <c r="J6" s="22"/>
    </row>
    <row r="7" spans="1:10" ht="29.25" customHeight="1">
      <c r="A7" s="15" t="s">
        <v>97</v>
      </c>
      <c r="B7" s="16">
        <f aca="true" t="shared" si="1" ref="B7:F7">SUM(B8:B10)</f>
        <v>176380</v>
      </c>
      <c r="C7" s="17">
        <f t="shared" si="1"/>
        <v>176380</v>
      </c>
      <c r="D7" s="18">
        <f aca="true" t="shared" si="2" ref="D7:D12">IF(B7=0,IF(C7=0,0,1),IF(C7=0,-1,(C7-B7)/B7))</f>
        <v>0</v>
      </c>
      <c r="E7" s="16">
        <f t="shared" si="1"/>
        <v>176380</v>
      </c>
      <c r="F7" s="16">
        <f t="shared" si="1"/>
        <v>176380</v>
      </c>
      <c r="G7" s="18">
        <f aca="true" t="shared" si="3" ref="G7:G12">IF(E7=0,IF(F7=0,0,1),IF(F7=0,-1,(F7-E7)/E7))</f>
        <v>0</v>
      </c>
      <c r="H7" s="1"/>
      <c r="I7" s="23">
        <f aca="true" t="shared" si="4" ref="I7:I12">B7-E7</f>
        <v>0</v>
      </c>
      <c r="J7" s="22">
        <f aca="true" t="shared" si="5" ref="J7:J12">C7-F7</f>
        <v>0</v>
      </c>
    </row>
    <row r="8" spans="1:11" ht="29.25" customHeight="1">
      <c r="A8" s="19" t="s">
        <v>362</v>
      </c>
      <c r="B8" s="16"/>
      <c r="C8" s="16"/>
      <c r="D8" s="18">
        <f t="shared" si="2"/>
        <v>0</v>
      </c>
      <c r="E8" s="16"/>
      <c r="F8" s="16"/>
      <c r="G8" s="18">
        <f t="shared" si="3"/>
        <v>0</v>
      </c>
      <c r="H8" s="2"/>
      <c r="I8" s="23">
        <f t="shared" si="4"/>
        <v>0</v>
      </c>
      <c r="J8" s="22">
        <f t="shared" si="5"/>
        <v>0</v>
      </c>
      <c r="K8" s="22"/>
    </row>
    <row r="9" spans="1:11" ht="29.25" customHeight="1">
      <c r="A9" s="19" t="s">
        <v>363</v>
      </c>
      <c r="B9" s="20">
        <v>60480</v>
      </c>
      <c r="C9" s="20">
        <v>60480</v>
      </c>
      <c r="D9" s="18">
        <f t="shared" si="2"/>
        <v>0</v>
      </c>
      <c r="E9" s="20">
        <v>60480</v>
      </c>
      <c r="F9" s="20">
        <v>60480</v>
      </c>
      <c r="G9" s="18">
        <v>0</v>
      </c>
      <c r="H9" s="1"/>
      <c r="I9" s="23">
        <f t="shared" si="4"/>
        <v>0</v>
      </c>
      <c r="J9" s="22">
        <f t="shared" si="5"/>
        <v>0</v>
      </c>
      <c r="K9" s="22" t="e">
        <f>F9-'[1]表六一般公共预算支出表（分经济科目）'!C34</f>
        <v>#REF!</v>
      </c>
    </row>
    <row r="10" spans="1:11" ht="29.25" customHeight="1">
      <c r="A10" s="19" t="s">
        <v>364</v>
      </c>
      <c r="B10" s="16">
        <v>115900</v>
      </c>
      <c r="C10" s="16">
        <v>115900</v>
      </c>
      <c r="D10" s="18">
        <f t="shared" si="2"/>
        <v>0</v>
      </c>
      <c r="E10" s="16">
        <v>115900</v>
      </c>
      <c r="F10" s="16">
        <v>115900</v>
      </c>
      <c r="G10" s="18">
        <v>0</v>
      </c>
      <c r="H10" s="1"/>
      <c r="I10" s="23">
        <f t="shared" si="4"/>
        <v>0</v>
      </c>
      <c r="J10" s="22">
        <f t="shared" si="5"/>
        <v>0</v>
      </c>
      <c r="K10" s="22"/>
    </row>
    <row r="11" spans="1:11" ht="29.25" customHeight="1">
      <c r="A11" s="19" t="s">
        <v>365</v>
      </c>
      <c r="B11" s="16">
        <v>115900</v>
      </c>
      <c r="C11" s="16">
        <v>115900</v>
      </c>
      <c r="D11" s="18">
        <f t="shared" si="2"/>
        <v>0</v>
      </c>
      <c r="E11" s="16">
        <v>115900</v>
      </c>
      <c r="F11" s="16">
        <v>115900</v>
      </c>
      <c r="G11" s="18">
        <v>0</v>
      </c>
      <c r="H11" s="1"/>
      <c r="I11" s="23">
        <f t="shared" si="4"/>
        <v>0</v>
      </c>
      <c r="J11" s="22">
        <f t="shared" si="5"/>
        <v>0</v>
      </c>
      <c r="K11" s="22" t="e">
        <f>F11-'[1]表六一般公共预算支出表（分经济科目）'!C42</f>
        <v>#REF!</v>
      </c>
    </row>
    <row r="12" spans="1:10" ht="29.25" customHeight="1">
      <c r="A12" s="19" t="s">
        <v>366</v>
      </c>
      <c r="B12" s="16"/>
      <c r="C12" s="16"/>
      <c r="D12" s="18">
        <f t="shared" si="2"/>
        <v>0</v>
      </c>
      <c r="E12" s="16"/>
      <c r="F12" s="16"/>
      <c r="G12" s="18">
        <f t="shared" si="3"/>
        <v>0</v>
      </c>
      <c r="H12" s="1"/>
      <c r="I12" s="23">
        <f t="shared" si="4"/>
        <v>0</v>
      </c>
      <c r="J12" s="22">
        <f t="shared" si="5"/>
        <v>0</v>
      </c>
    </row>
    <row r="13" spans="1:9" ht="9.75" customHeight="1">
      <c r="A13" s="2"/>
      <c r="B13" s="2"/>
      <c r="C13" s="2"/>
      <c r="D13" s="2"/>
      <c r="E13" s="2"/>
      <c r="F13" s="1"/>
      <c r="G13" s="1"/>
      <c r="H13" s="2"/>
      <c r="I13" s="2"/>
    </row>
    <row r="14" spans="1:9" ht="9.75" customHeight="1">
      <c r="A14" s="1"/>
      <c r="B14" s="2"/>
      <c r="C14" s="2"/>
      <c r="D14" s="2"/>
      <c r="E14" s="2"/>
      <c r="F14" s="1"/>
      <c r="G14" s="1"/>
      <c r="H14" s="2"/>
      <c r="I14" s="2"/>
    </row>
    <row r="15" spans="1:9" ht="9.75" customHeight="1">
      <c r="A15" s="2"/>
      <c r="B15" s="2"/>
      <c r="C15" s="2"/>
      <c r="D15" s="2"/>
      <c r="E15" s="2"/>
      <c r="F15" s="1"/>
      <c r="G15" s="2"/>
      <c r="H15" s="2"/>
      <c r="I15" s="2"/>
    </row>
    <row r="16" spans="1:9" ht="9.75" customHeight="1">
      <c r="A16" s="2"/>
      <c r="B16" s="2"/>
      <c r="C16" s="2"/>
      <c r="D16" s="2"/>
      <c r="E16" s="2"/>
      <c r="F16" s="1"/>
      <c r="G16" s="2"/>
      <c r="H16" s="2"/>
      <c r="I16" s="2"/>
    </row>
    <row r="17" spans="1:9" ht="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9.75" customHeight="1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scaleWithDoc="0"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2017-03-27T07:51:26Z</dcterms:created>
  <dcterms:modified xsi:type="dcterms:W3CDTF">2018-03-16T03:06:28Z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