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47" firstSheet="4" activeTab="8"/>
  </bookViews>
  <sheets>
    <sheet name="表一部门收支总表" sheetId="1" r:id="rId1"/>
    <sheet name="表二部门收入总表" sheetId="2" r:id="rId2"/>
    <sheet name="表三部门支出总表" sheetId="3" r:id="rId3"/>
    <sheet name="表四财政拨款收支总表" sheetId="4" r:id="rId4"/>
    <sheet name="表五一般公共预算支出表" sheetId="5" r:id="rId5"/>
    <sheet name="表六一般公共预算支出表（分经济科目）" sheetId="6" r:id="rId6"/>
    <sheet name="表七一般公共预算基本支出表" sheetId="7" r:id="rId7"/>
    <sheet name="表八政府性基金预算支出表" sheetId="8" r:id="rId8"/>
    <sheet name="表九部门预算资金安排的“三公”经费预算情况表" sheetId="9" r:id="rId9"/>
  </sheets>
  <externalReferences>
    <externalReference r:id="rId12"/>
  </externalReferences>
  <definedNames>
    <definedName name="_xlnm.Print_Area" localSheetId="7">$A$1:$T$7</definedName>
    <definedName name="_xlnm.Print_Area" localSheetId="1">$A$1:$AG$65</definedName>
    <definedName name="_xlnm.Print_Area" localSheetId="8">$A$1:$G$11</definedName>
    <definedName name="_xlnm.Print_Area" localSheetId="5">$A$1:$E$111</definedName>
    <definedName name="_xlnm.Print_Area" localSheetId="6">$A$1:$E$62</definedName>
    <definedName name="_xlnm.Print_Area" localSheetId="2">$A$1:$T$65</definedName>
    <definedName name="_xlnm.Print_Area" localSheetId="3">$A$1:$F$43</definedName>
    <definedName name="_xlnm.Print_Area" localSheetId="4">$A$1:$T$65</definedName>
    <definedName name="_xlnm.Print_Area" localSheetId="0">$A$1:$F$45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<sst xmlns="http://schemas.openxmlformats.org/spreadsheetml/2006/main" count="1080" uniqueCount="371">
  <si>
    <t xml:space="preserve">  会议费</t>
  </si>
  <si>
    <t xml:space="preserve">  水利</t>
  </si>
  <si>
    <t>08</t>
  </si>
  <si>
    <t>04</t>
  </si>
  <si>
    <t xml:space="preserve">    行政运行（人大事务）</t>
  </si>
  <si>
    <t xml:space="preserve">    其他民族事务支出</t>
  </si>
  <si>
    <t xml:space="preserve">  机关事业单位基本养老保险缴费</t>
  </si>
  <si>
    <t xml:space="preserve">  5.转移性支出</t>
  </si>
  <si>
    <t xml:space="preserve">    210</t>
  </si>
  <si>
    <t>功能分类科目名称</t>
  </si>
  <si>
    <t>其他支出</t>
  </si>
  <si>
    <t xml:space="preserve">  党委办公厅（室）及相关机构事务</t>
  </si>
  <si>
    <t>对个人和家庭的补助</t>
  </si>
  <si>
    <t xml:space="preserve"> 3.纳入财政专户管理的收入结转</t>
  </si>
  <si>
    <t>罚没收入</t>
  </si>
  <si>
    <t>经费拨款</t>
  </si>
  <si>
    <t xml:space="preserve">  同级政府间转移性支出</t>
  </si>
  <si>
    <t xml:space="preserve"> 十九、国土海洋气象等支出</t>
  </si>
  <si>
    <t xml:space="preserve">  国内债务还本</t>
  </si>
  <si>
    <t xml:space="preserve">  电费</t>
  </si>
  <si>
    <t xml:space="preserve">  人大事务</t>
  </si>
  <si>
    <t>单位：元</t>
  </si>
  <si>
    <t>17</t>
  </si>
  <si>
    <t>99</t>
  </si>
  <si>
    <t xml:space="preserve">  其他资本性支出</t>
  </si>
  <si>
    <t xml:space="preserve">  奖励金</t>
  </si>
  <si>
    <t>上级主管部门补助收入</t>
  </si>
  <si>
    <t xml:space="preserve">  (5)国有资本经营收入</t>
  </si>
  <si>
    <t>基本建设支出</t>
  </si>
  <si>
    <t xml:space="preserve">  2.商品和服务支出</t>
  </si>
  <si>
    <t xml:space="preserve">    207</t>
  </si>
  <si>
    <t>基本支出</t>
  </si>
  <si>
    <t>一般公共预算支出表</t>
  </si>
  <si>
    <t xml:space="preserve">    政务公开审批</t>
  </si>
  <si>
    <t xml:space="preserve"> 2.上级基金补助收入</t>
  </si>
  <si>
    <t>其他结转</t>
  </si>
  <si>
    <t>上级财政补助收入(一般公共预算)</t>
  </si>
  <si>
    <t>上级财政补助收入结转</t>
  </si>
  <si>
    <t xml:space="preserve">  (4)国有资产(资源)有偿使用收入</t>
  </si>
  <si>
    <t xml:space="preserve">  其他对企事业单位的补贴支出</t>
  </si>
  <si>
    <t xml:space="preserve">  抚恤金</t>
  </si>
  <si>
    <t xml:space="preserve"> 九、社会保险基金支出</t>
  </si>
  <si>
    <t xml:space="preserve">    人大会议</t>
  </si>
  <si>
    <t>支出经济分类科目编码</t>
  </si>
  <si>
    <t>财政拨款收支总表</t>
  </si>
  <si>
    <t>一般公共预算拨款</t>
  </si>
  <si>
    <t xml:space="preserve">   2.公务用车购置费</t>
  </si>
  <si>
    <t xml:space="preserve"> 4.上级财政补助收入结转</t>
  </si>
  <si>
    <t xml:space="preserve"> 八、社会保障和就业支出</t>
  </si>
  <si>
    <t>农林水支出</t>
  </si>
  <si>
    <t xml:space="preserve">  06</t>
  </si>
  <si>
    <t>纳入一般公共预算管理的收入结转</t>
  </si>
  <si>
    <t xml:space="preserve">  02</t>
  </si>
  <si>
    <t>26</t>
  </si>
  <si>
    <t xml:space="preserve">    行政运行（政府办公厅（室）及相关机构事务）</t>
  </si>
  <si>
    <t>医疗卫生与计划生育支出</t>
  </si>
  <si>
    <t xml:space="preserve"> 二十八、债务发行费用支出</t>
  </si>
  <si>
    <t>项             目</t>
  </si>
  <si>
    <t xml:space="preserve">  专用燃料费</t>
  </si>
  <si>
    <t>一、一般公共预算拨款</t>
  </si>
  <si>
    <t xml:space="preserve">  住房改革支出</t>
  </si>
  <si>
    <t xml:space="preserve">    其他一般公共服务支出</t>
  </si>
  <si>
    <t>专项收入</t>
  </si>
  <si>
    <t>收　　入　　总　　计</t>
  </si>
  <si>
    <t xml:space="preserve">    计划生育服务</t>
  </si>
  <si>
    <t>一般公共服务支出</t>
  </si>
  <si>
    <t xml:space="preserve">    行政单位医疗</t>
  </si>
  <si>
    <t xml:space="preserve">  信息网络及软件购置更新</t>
  </si>
  <si>
    <t>其他资本性支出</t>
  </si>
  <si>
    <t>213</t>
  </si>
  <si>
    <t xml:space="preserve">  预留</t>
  </si>
  <si>
    <t xml:space="preserve">  被装购置费</t>
  </si>
  <si>
    <t>债务收入</t>
  </si>
  <si>
    <t xml:space="preserve">  (1)经费拨款结转</t>
  </si>
  <si>
    <t xml:space="preserve"> 3.上级财政补助收入(一般公共预算)</t>
  </si>
  <si>
    <t xml:space="preserve">  生活补助</t>
  </si>
  <si>
    <t xml:space="preserve">  11</t>
  </si>
  <si>
    <t>31</t>
  </si>
  <si>
    <t xml:space="preserve"> 六、科学技术支出</t>
  </si>
  <si>
    <t xml:space="preserve"> 2.纳入一般公共预算管理的非税收入</t>
  </si>
  <si>
    <t xml:space="preserve">  国外债务还本</t>
  </si>
  <si>
    <t xml:space="preserve"> 二十九、结转下年支出</t>
  </si>
  <si>
    <t xml:space="preserve">  其他支出</t>
  </si>
  <si>
    <t xml:space="preserve">  其他对个人和家庭的补助支出</t>
  </si>
  <si>
    <t xml:space="preserve">    221</t>
  </si>
  <si>
    <t xml:space="preserve">  培训费</t>
  </si>
  <si>
    <t xml:space="preserve"> 4.国有资本经营预算拨款结转</t>
  </si>
  <si>
    <t>国有资本经营预算拨款结转</t>
  </si>
  <si>
    <t>合计</t>
  </si>
  <si>
    <t>2017年比2016年增减(%)</t>
  </si>
  <si>
    <t xml:space="preserve">  其他交通工具购置</t>
  </si>
  <si>
    <t xml:space="preserve">    机关事业单位基本养老保险缴费支出</t>
  </si>
  <si>
    <t>208</t>
  </si>
  <si>
    <t xml:space="preserve">    其他公共安全支出</t>
  </si>
  <si>
    <t>204</t>
  </si>
  <si>
    <t>附属单位上缴收入</t>
  </si>
  <si>
    <t>六、国有资本经营预算拨款</t>
  </si>
  <si>
    <t xml:space="preserve"> 一、一般公共服务支出</t>
  </si>
  <si>
    <t>表九：</t>
  </si>
  <si>
    <t xml:space="preserve">  手续费</t>
  </si>
  <si>
    <t>四、国有资本经营预算拨款</t>
  </si>
  <si>
    <t>债务利息支出</t>
  </si>
  <si>
    <t xml:space="preserve">  产权参股</t>
  </si>
  <si>
    <t xml:space="preserve">    一般行政管理事务（财政事务）</t>
  </si>
  <si>
    <t>表六：</t>
  </si>
  <si>
    <t xml:space="preserve">    水利行业业务管理</t>
  </si>
  <si>
    <t>人员经费</t>
  </si>
  <si>
    <t xml:space="preserve">  赠与</t>
  </si>
  <si>
    <t>对企事业单位的补贴</t>
  </si>
  <si>
    <t>03</t>
  </si>
  <si>
    <t xml:space="preserve">  201</t>
  </si>
  <si>
    <t xml:space="preserve">    计划生育机构</t>
  </si>
  <si>
    <t xml:space="preserve">  23</t>
  </si>
  <si>
    <t>07</t>
  </si>
  <si>
    <t xml:space="preserve">  绩效工资</t>
  </si>
  <si>
    <t>纳入财政专户管理的收入</t>
  </si>
  <si>
    <t>部门收支总表</t>
  </si>
  <si>
    <t xml:space="preserve">  委托业务费</t>
  </si>
  <si>
    <t>其    中</t>
  </si>
  <si>
    <t xml:space="preserve">    213</t>
  </si>
  <si>
    <t xml:space="preserve">  购房补贴</t>
  </si>
  <si>
    <t xml:space="preserve">  退休费</t>
  </si>
  <si>
    <t xml:space="preserve"> 二十、住房保障支出</t>
  </si>
  <si>
    <t xml:space="preserve">  物资储备</t>
  </si>
  <si>
    <t>政府基金预算拨款</t>
  </si>
  <si>
    <t xml:space="preserve">    对高校毕业生到基层任职补助</t>
  </si>
  <si>
    <t>纳入财政专户管理的收入结转</t>
  </si>
  <si>
    <t xml:space="preserve"> 十八、援助其他地区支出</t>
  </si>
  <si>
    <t>一、因公出国(境)费用</t>
  </si>
  <si>
    <t xml:space="preserve">  安置补助</t>
  </si>
  <si>
    <t xml:space="preserve">  国外债务付息</t>
  </si>
  <si>
    <t xml:space="preserve">  职业年金缴费</t>
  </si>
  <si>
    <t>政府性基金预算拨款</t>
  </si>
  <si>
    <t>七、上年结余收入</t>
  </si>
  <si>
    <t>二、政府性基金预算拨款</t>
  </si>
  <si>
    <t xml:space="preserve"> 10.其他支出</t>
  </si>
  <si>
    <t>四、转移性收入</t>
  </si>
  <si>
    <t xml:space="preserve">    对村民委员会和村党支部的补助</t>
  </si>
  <si>
    <t>支                  出</t>
  </si>
  <si>
    <t xml:space="preserve">  伙食补助费</t>
  </si>
  <si>
    <t>行政事业性收费收入</t>
  </si>
  <si>
    <t xml:space="preserve">  (3)罚没收入</t>
  </si>
  <si>
    <t xml:space="preserve">  公务用车运行维护费</t>
  </si>
  <si>
    <t xml:space="preserve">  212</t>
  </si>
  <si>
    <t xml:space="preserve">  贷款转贷</t>
  </si>
  <si>
    <t xml:space="preserve">  预备费</t>
  </si>
  <si>
    <t xml:space="preserve">  采暖补贴</t>
  </si>
  <si>
    <t>债务还本支出</t>
  </si>
  <si>
    <t xml:space="preserve"> 二、外交支出</t>
  </si>
  <si>
    <t xml:space="preserve"> 6.其他结转</t>
  </si>
  <si>
    <t xml:space="preserve">  劳务费</t>
  </si>
  <si>
    <t xml:space="preserve">    208</t>
  </si>
  <si>
    <t xml:space="preserve">    204</t>
  </si>
  <si>
    <t xml:space="preserve"> 2.附属单位上缴收入</t>
  </si>
  <si>
    <t>五、事业单位经营收入</t>
  </si>
  <si>
    <t>项目</t>
  </si>
  <si>
    <t>表七：</t>
  </si>
  <si>
    <t xml:space="preserve">  水费</t>
  </si>
  <si>
    <t>221</t>
  </si>
  <si>
    <t xml:space="preserve">    农村公益事业</t>
  </si>
  <si>
    <t xml:space="preserve">  行政事业单位医疗</t>
  </si>
  <si>
    <t>政府性基金预算拨款结转</t>
  </si>
  <si>
    <t xml:space="preserve">    广播</t>
  </si>
  <si>
    <t xml:space="preserve"> 1.经费拨款</t>
  </si>
  <si>
    <t xml:space="preserve">  基础设施建设</t>
  </si>
  <si>
    <t xml:space="preserve">  计划生育事务</t>
  </si>
  <si>
    <t xml:space="preserve">  医疗费</t>
  </si>
  <si>
    <t xml:space="preserve">  05</t>
  </si>
  <si>
    <t>类</t>
  </si>
  <si>
    <t>29</t>
  </si>
  <si>
    <t xml:space="preserve">  01</t>
  </si>
  <si>
    <t xml:space="preserve">  物业管理费</t>
  </si>
  <si>
    <t xml:space="preserve">  提租补贴</t>
  </si>
  <si>
    <t xml:space="preserve">  其他工资福利支出</t>
  </si>
  <si>
    <t>公共安全支出</t>
  </si>
  <si>
    <t xml:space="preserve"> 十二、城乡社区支出</t>
  </si>
  <si>
    <t>城乡社区支出</t>
  </si>
  <si>
    <t>本  年  支  出  合  计</t>
  </si>
  <si>
    <t>210</t>
  </si>
  <si>
    <t xml:space="preserve">  办公费</t>
  </si>
  <si>
    <t xml:space="preserve">    人大代表履职能力提升</t>
  </si>
  <si>
    <t>表二：</t>
  </si>
  <si>
    <t>一般公共预算拨款结转</t>
  </si>
  <si>
    <t xml:space="preserve"> 四、公共安全支出</t>
  </si>
  <si>
    <t xml:space="preserve"> 4.债务收入</t>
  </si>
  <si>
    <t xml:space="preserve">  其他商品和服务支出</t>
  </si>
  <si>
    <t>三、转移性收入</t>
  </si>
  <si>
    <t xml:space="preserve">    其他群众团体事务支出</t>
  </si>
  <si>
    <t>预算数</t>
  </si>
  <si>
    <t>国有资源(资产)有偿使用收入</t>
  </si>
  <si>
    <t xml:space="preserve">  不同级政府间转移性支出</t>
  </si>
  <si>
    <t>事业单位经营收入</t>
  </si>
  <si>
    <t xml:space="preserve">  津贴补贴</t>
  </si>
  <si>
    <t xml:space="preserve">  其他一般公共服务支出</t>
  </si>
  <si>
    <t>预  算 数</t>
  </si>
  <si>
    <t xml:space="preserve">  国内债务付息</t>
  </si>
  <si>
    <t xml:space="preserve">    代表工作</t>
  </si>
  <si>
    <t>上级基金补助收入</t>
  </si>
  <si>
    <t xml:space="preserve"> 七、文化体育与传媒支出</t>
  </si>
  <si>
    <t xml:space="preserve">  (1)专项收入</t>
  </si>
  <si>
    <t xml:space="preserve"> 1.上级财政补助收入(一般公共预算)</t>
  </si>
  <si>
    <t xml:space="preserve">  拆迁补偿</t>
  </si>
  <si>
    <t xml:space="preserve">  6.债务利息支出</t>
  </si>
  <si>
    <t>表三：</t>
  </si>
  <si>
    <t>207</t>
  </si>
  <si>
    <t xml:space="preserve"> 3.上级财政补助收入结转</t>
  </si>
  <si>
    <t>转移性收入</t>
  </si>
  <si>
    <t xml:space="preserve">  生产补贴</t>
  </si>
  <si>
    <t xml:space="preserve">  财政事务</t>
  </si>
  <si>
    <t xml:space="preserve">  208</t>
  </si>
  <si>
    <t xml:space="preserve">  204</t>
  </si>
  <si>
    <t>06</t>
  </si>
  <si>
    <t>02</t>
  </si>
  <si>
    <t xml:space="preserve">  福利费</t>
  </si>
  <si>
    <t xml:space="preserve"> 三、结转下年支出</t>
  </si>
  <si>
    <t>工资福利支出</t>
  </si>
  <si>
    <t xml:space="preserve">    212</t>
  </si>
  <si>
    <t xml:space="preserve">  其他公共安全支出</t>
  </si>
  <si>
    <t>小计</t>
  </si>
  <si>
    <t>三、公务用车费</t>
  </si>
  <si>
    <t xml:space="preserve"> 二十五、转移性支出</t>
  </si>
  <si>
    <t>2017年</t>
  </si>
  <si>
    <t>上年结余收入</t>
  </si>
  <si>
    <t xml:space="preserve"> 十、医疗卫生与计划生育支出</t>
  </si>
  <si>
    <t>公用经费</t>
  </si>
  <si>
    <t xml:space="preserve">  行政事业单位离退休</t>
  </si>
  <si>
    <t>文化体育与传媒支出</t>
  </si>
  <si>
    <t xml:space="preserve">  其他社会保障缴费</t>
  </si>
  <si>
    <t>经费拨款结转</t>
  </si>
  <si>
    <t>国有资本经营预算拨款</t>
  </si>
  <si>
    <t xml:space="preserve">  1.工资福利支出</t>
  </si>
  <si>
    <t xml:space="preserve"> 一、基本支出</t>
  </si>
  <si>
    <t>其中：一般公共预算</t>
  </si>
  <si>
    <t xml:space="preserve">  213</t>
  </si>
  <si>
    <t>11</t>
  </si>
  <si>
    <t>项目支出</t>
  </si>
  <si>
    <t>52</t>
  </si>
  <si>
    <t xml:space="preserve">    其他城乡社区管理事务支出</t>
  </si>
  <si>
    <t xml:space="preserve">  31</t>
  </si>
  <si>
    <t xml:space="preserve">  群众团体事务</t>
  </si>
  <si>
    <t xml:space="preserve"> 1.一般公共预算拨款结转</t>
  </si>
  <si>
    <t xml:space="preserve">  土地补偿</t>
  </si>
  <si>
    <t xml:space="preserve">  物业服务补贴</t>
  </si>
  <si>
    <t>一般公共预算支出表（分经济科目）</t>
  </si>
  <si>
    <t xml:space="preserve">    201</t>
  </si>
  <si>
    <t xml:space="preserve">  救济费</t>
  </si>
  <si>
    <t xml:space="preserve">  公务用车购置</t>
  </si>
  <si>
    <t>其他收入</t>
  </si>
  <si>
    <t xml:space="preserve">  工会经费</t>
  </si>
  <si>
    <t>五、上年结余收入</t>
  </si>
  <si>
    <t>二、公务接待费</t>
  </si>
  <si>
    <t xml:space="preserve"> 二、项目支出</t>
  </si>
  <si>
    <t xml:space="preserve">  4.对企事业单位的补贴</t>
  </si>
  <si>
    <t>**</t>
  </si>
  <si>
    <t xml:space="preserve">  04</t>
  </si>
  <si>
    <t>预 算 数</t>
  </si>
  <si>
    <t xml:space="preserve">  专用材料费</t>
  </si>
  <si>
    <t>商品和服务支出</t>
  </si>
  <si>
    <t>支出经济分类科目名称</t>
  </si>
  <si>
    <t xml:space="preserve">  取暖费</t>
  </si>
  <si>
    <t xml:space="preserve"> 2.政府性基金预算拨款结转</t>
  </si>
  <si>
    <t>本  年  收  入  合  计</t>
  </si>
  <si>
    <t>表一：</t>
  </si>
  <si>
    <t>项</t>
  </si>
  <si>
    <t>政府性基金预算支出表</t>
  </si>
  <si>
    <t>社会保障和就业支出</t>
  </si>
  <si>
    <t xml:space="preserve"> 三、国防支出</t>
  </si>
  <si>
    <t xml:space="preserve">  公务接待费</t>
  </si>
  <si>
    <t>三、纳入财政专户管理的收入</t>
  </si>
  <si>
    <t xml:space="preserve">    一般行政管理事务（政府办公厅（室）及相关机构事务）</t>
  </si>
  <si>
    <t xml:space="preserve"> 5.上级基金补助收入</t>
  </si>
  <si>
    <t>款</t>
  </si>
  <si>
    <t xml:space="preserve">    其他计划生育事务支出</t>
  </si>
  <si>
    <t xml:space="preserve">    社会保险经办机构</t>
  </si>
  <si>
    <t xml:space="preserve">  99</t>
  </si>
  <si>
    <t xml:space="preserve">  退职(役)费</t>
  </si>
  <si>
    <t xml:space="preserve">  专用设备购置</t>
  </si>
  <si>
    <t xml:space="preserve">  办公设备购置</t>
  </si>
  <si>
    <t xml:space="preserve">  离休费</t>
  </si>
  <si>
    <t xml:space="preserve">  因公出国(境)费用</t>
  </si>
  <si>
    <t xml:space="preserve">  助学金</t>
  </si>
  <si>
    <t xml:space="preserve">  (2)纳入一般公共预算管理的非税收入结转</t>
  </si>
  <si>
    <t xml:space="preserve">  (2)行政事业性收费收入</t>
  </si>
  <si>
    <t xml:space="preserve">    行政运行（群众团体事务）</t>
  </si>
  <si>
    <t xml:space="preserve"> 二十二、国有资本经营预算支出</t>
  </si>
  <si>
    <t>05</t>
  </si>
  <si>
    <t>09</t>
  </si>
  <si>
    <t xml:space="preserve">  207</t>
  </si>
  <si>
    <t xml:space="preserve"> 二十四、其他支出</t>
  </si>
  <si>
    <t xml:space="preserve">  29</t>
  </si>
  <si>
    <t>01</t>
  </si>
  <si>
    <t>国有资本经营收入</t>
  </si>
  <si>
    <t>部门支出总表</t>
  </si>
  <si>
    <t xml:space="preserve">  农业</t>
  </si>
  <si>
    <t xml:space="preserve">    公务员医疗补助</t>
  </si>
  <si>
    <t xml:space="preserve">  住房公积金</t>
  </si>
  <si>
    <t xml:space="preserve">  税金及附加费用</t>
  </si>
  <si>
    <t xml:space="preserve"> 十四、交通运输支出</t>
  </si>
  <si>
    <t>总计</t>
  </si>
  <si>
    <t xml:space="preserve"> 5.国有资本经营预算拨款结转</t>
  </si>
  <si>
    <t xml:space="preserve"> 五、教育支出</t>
  </si>
  <si>
    <t xml:space="preserve">    事业运行（农业）</t>
  </si>
  <si>
    <t xml:space="preserve">    其他农村综合改革支出</t>
  </si>
  <si>
    <t>部门预算资金安排的“三公”经费预算情况表</t>
  </si>
  <si>
    <t xml:space="preserve"> 二十六、债务还本支出</t>
  </si>
  <si>
    <t xml:space="preserve"> 十七、金融支出</t>
  </si>
  <si>
    <t xml:space="preserve">    其他农业支出</t>
  </si>
  <si>
    <t xml:space="preserve"> 十六、商业服务业等支出</t>
  </si>
  <si>
    <t xml:space="preserve">  城乡社区管理事务</t>
  </si>
  <si>
    <t xml:space="preserve">  210</t>
  </si>
  <si>
    <t xml:space="preserve">  8.基本建设支出</t>
  </si>
  <si>
    <t>住房保障支出</t>
  </si>
  <si>
    <t>16</t>
  </si>
  <si>
    <t xml:space="preserve">  基本工资</t>
  </si>
  <si>
    <t xml:space="preserve">  人力资源和社会保障管理事务</t>
  </si>
  <si>
    <t xml:space="preserve"> 十三、农林水支出</t>
  </si>
  <si>
    <t>收                  入</t>
  </si>
  <si>
    <t>基本支出预算数</t>
  </si>
  <si>
    <t xml:space="preserve">  农村综合改革</t>
  </si>
  <si>
    <t xml:space="preserve">  事业单位补贴</t>
  </si>
  <si>
    <t>2016年</t>
  </si>
  <si>
    <t xml:space="preserve">  (6)其他收入</t>
  </si>
  <si>
    <t>表八：</t>
  </si>
  <si>
    <t>表四：</t>
  </si>
  <si>
    <t xml:space="preserve">  7.债务还本支出</t>
  </si>
  <si>
    <t xml:space="preserve">  3.对个人和家庭的补助</t>
  </si>
  <si>
    <t xml:space="preserve">  大型修缮</t>
  </si>
  <si>
    <t>部门收入总表</t>
  </si>
  <si>
    <t>工资福利性支出</t>
  </si>
  <si>
    <t xml:space="preserve">  03</t>
  </si>
  <si>
    <t xml:space="preserve">  221</t>
  </si>
  <si>
    <t xml:space="preserve">  07</t>
  </si>
  <si>
    <t>23</t>
  </si>
  <si>
    <t>注：本部门无政府性基金预算拨款安排的支出，故本表无数据。</t>
  </si>
  <si>
    <t xml:space="preserve">  邮电费</t>
  </si>
  <si>
    <t xml:space="preserve">  房屋建筑物购建</t>
  </si>
  <si>
    <t xml:space="preserve"> 二十七、债务付息支出</t>
  </si>
  <si>
    <t xml:space="preserve"> 二十三、预备费</t>
  </si>
  <si>
    <t xml:space="preserve">  财政贴息</t>
  </si>
  <si>
    <t xml:space="preserve">  新闻出版广播影视</t>
  </si>
  <si>
    <t xml:space="preserve"> 十一、节能环保支出</t>
  </si>
  <si>
    <t>转移性支出</t>
  </si>
  <si>
    <t xml:space="preserve">  9.其他资本性支出</t>
  </si>
  <si>
    <t xml:space="preserve"> 1.上级主管部门补助收入</t>
  </si>
  <si>
    <t>表五：</t>
  </si>
  <si>
    <t>212</t>
  </si>
  <si>
    <t xml:space="preserve">  政府办公厅（室）及相关机构事务</t>
  </si>
  <si>
    <t>纳入一般公共预算管理的非税收入</t>
  </si>
  <si>
    <t>支　　出　　总　　计</t>
  </si>
  <si>
    <t xml:space="preserve">    行政运行（党委办公厅（室）及相关机构事务）</t>
  </si>
  <si>
    <t xml:space="preserve">  补充全国社会保障基金</t>
  </si>
  <si>
    <t>预算数(全口径)</t>
  </si>
  <si>
    <t xml:space="preserve">  地上附着物和青苗补偿</t>
  </si>
  <si>
    <t xml:space="preserve">  印刷费</t>
  </si>
  <si>
    <t xml:space="preserve">  对社会保险基金补助</t>
  </si>
  <si>
    <t xml:space="preserve">  其他基本建设支出</t>
  </si>
  <si>
    <t xml:space="preserve"> 二十一、粮油物资储备支出</t>
  </si>
  <si>
    <t xml:space="preserve"> 十五、资源勘探信息等支出</t>
  </si>
  <si>
    <t xml:space="preserve">  维修(护)费</t>
  </si>
  <si>
    <t xml:space="preserve">  民族事务</t>
  </si>
  <si>
    <t>一般公共预算基本支出表</t>
  </si>
  <si>
    <t xml:space="preserve">  差旅费</t>
  </si>
  <si>
    <t xml:space="preserve">   1.公务用车运行维护费</t>
  </si>
  <si>
    <t xml:space="preserve">  租赁费</t>
  </si>
  <si>
    <t>201</t>
  </si>
  <si>
    <t xml:space="preserve">  其他交通费用</t>
  </si>
  <si>
    <t xml:space="preserve">  咨询费</t>
  </si>
  <si>
    <t xml:space="preserve">  企业政策性补贴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</si>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</sst>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#,##0.0_ "/>
    <numFmt numFmtId="185" formatCode="00"/>
    <numFmt numFmtId="186" formatCode="* #,##0.00;* \-#,##0.00;* &quot;&quot;??;@"/>
    <numFmt numFmtId="187" formatCode="#,##0.0000"/>
    <numFmt numFmtId="188" formatCode=";;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黑体"/>
      <family val="0"/>
    </font>
    <font>
      <b/>
      <sz val="16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3" fontId="4" fillId="0" borderId="6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 applyAlignment="1" applyProtection="1">
      <alignment horizontal="right" vertical="center" wrapText="1"/>
      <protection/>
    </xf>
    <xf numFmtId="0" fontId="4" fillId="0" borderId="8" xfId="0" applyFont="1" applyFill="1" applyBorder="1" applyAlignment="1">
      <alignment horizontal="left" vertical="center"/>
    </xf>
    <xf numFmtId="3" fontId="4" fillId="0" borderId="8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left" vertical="center"/>
    </xf>
    <xf numFmtId="3" fontId="4" fillId="0" borderId="8" xfId="0" applyNumberFormat="1" applyFont="1" applyFill="1" applyBorder="1" applyAlignment="1" applyProtection="1">
      <alignment horizontal="righ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3" fontId="4" fillId="0" borderId="6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vertical="center" wrapText="1"/>
      <protection/>
    </xf>
    <xf numFmtId="184" fontId="4" fillId="0" borderId="0" xfId="0" applyNumberFormat="1" applyFont="1" applyFill="1" applyAlignment="1" applyProtection="1">
      <alignment horizontal="right" vertical="center"/>
      <protection/>
    </xf>
    <xf numFmtId="184" fontId="4" fillId="0" borderId="0" xfId="0" applyNumberFormat="1" applyFont="1" applyFill="1" applyAlignment="1" applyProtection="1">
      <alignment horizontal="right" vertical="center" wrapText="1"/>
      <protection/>
    </xf>
    <xf numFmtId="184" fontId="4" fillId="0" borderId="0" xfId="0" applyNumberFormat="1" applyFont="1" applyFill="1" applyAlignment="1" applyProtection="1">
      <alignment horizontal="right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184" fontId="4" fillId="0" borderId="1" xfId="0" applyNumberFormat="1" applyFont="1" applyFill="1" applyBorder="1" applyAlignment="1" applyProtection="1">
      <alignment horizontal="centerContinuous" vertical="center"/>
      <protection/>
    </xf>
    <xf numFmtId="184" fontId="4" fillId="0" borderId="3" xfId="0" applyNumberFormat="1" applyFont="1" applyFill="1" applyBorder="1" applyAlignment="1" applyProtection="1">
      <alignment horizontal="centerContinuous" vertical="center"/>
      <protection/>
    </xf>
    <xf numFmtId="184" fontId="4" fillId="0" borderId="5" xfId="0" applyNumberFormat="1" applyFont="1" applyFill="1" applyBorder="1" applyAlignment="1" applyProtection="1">
      <alignment horizontal="centerContinuous" vertical="center"/>
      <protection/>
    </xf>
    <xf numFmtId="184" fontId="4" fillId="0" borderId="10" xfId="0" applyNumberFormat="1" applyFont="1" applyFill="1" applyBorder="1" applyAlignment="1" applyProtection="1">
      <alignment horizontal="centerContinuous" vertical="center"/>
      <protection/>
    </xf>
    <xf numFmtId="184" fontId="4" fillId="0" borderId="2" xfId="0" applyNumberFormat="1" applyFont="1" applyFill="1" applyBorder="1" applyAlignment="1" applyProtection="1">
      <alignment horizontal="centerContinuous" vertical="center"/>
      <protection/>
    </xf>
    <xf numFmtId="184" fontId="4" fillId="0" borderId="11" xfId="0" applyNumberFormat="1" applyFont="1" applyFill="1" applyBorder="1" applyAlignment="1" applyProtection="1">
      <alignment horizontal="centerContinuous" vertical="center"/>
      <protection/>
    </xf>
    <xf numFmtId="184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84" fontId="4" fillId="0" borderId="7" xfId="0" applyNumberFormat="1" applyFont="1" applyFill="1" applyBorder="1" applyAlignment="1" applyProtection="1">
      <alignment horizontal="centerContinuous" vertical="center"/>
      <protection/>
    </xf>
    <xf numFmtId="184" fontId="4" fillId="0" borderId="4" xfId="0" applyNumberFormat="1" applyFont="1" applyFill="1" applyBorder="1" applyAlignment="1" applyProtection="1">
      <alignment horizontal="centerContinuous" vertical="center"/>
      <protection/>
    </xf>
    <xf numFmtId="184" fontId="4" fillId="0" borderId="7" xfId="0" applyNumberFormat="1" applyFont="1" applyFill="1" applyBorder="1" applyAlignment="1" applyProtection="1">
      <alignment horizontal="centerContinuous" vertical="center" wrapText="1"/>
      <protection/>
    </xf>
    <xf numFmtId="185" fontId="5" fillId="0" borderId="0" xfId="0" applyNumberFormat="1" applyFont="1" applyFill="1" applyAlignment="1" applyProtection="1">
      <alignment horizontal="centerContinuous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Border="1" applyAlignment="1">
      <alignment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3" xfId="0" applyNumberFormat="1" applyFont="1" applyFill="1" applyBorder="1" applyAlignment="1" applyProtection="1">
      <alignment horizontal="centerContinuous" vertical="center"/>
      <protection/>
    </xf>
    <xf numFmtId="0" fontId="4" fillId="0" borderId="5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3" fontId="0" fillId="0" borderId="7" xfId="0" applyNumberFormat="1" applyBorder="1" applyAlignment="1">
      <alignment horizontal="right" vertical="center"/>
    </xf>
    <xf numFmtId="3" fontId="0" fillId="0" borderId="7" xfId="0" applyNumberFormat="1" applyFill="1" applyBorder="1" applyAlignment="1">
      <alignment horizontal="right" vertical="center"/>
    </xf>
    <xf numFmtId="10" fontId="0" fillId="0" borderId="7" xfId="0" applyNumberFormat="1" applyBorder="1" applyAlignment="1">
      <alignment horizontal="right" vertical="center"/>
    </xf>
    <xf numFmtId="3" fontId="0" fillId="0" borderId="7" xfId="0" applyNumberFormat="1" applyFont="1" applyFill="1" applyBorder="1" applyAlignment="1" applyProtection="1">
      <alignment horizontal="right" vertical="center"/>
      <protection/>
    </xf>
    <xf numFmtId="3" fontId="0" fillId="0" borderId="7" xfId="0" applyNumberFormat="1" applyFont="1" applyFill="1" applyBorder="1" applyAlignment="1" applyProtection="1">
      <alignment horizontal="right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right" vertical="center"/>
    </xf>
    <xf numFmtId="3" fontId="0" fillId="0" borderId="3" xfId="0" applyNumberFormat="1" applyBorder="1" applyAlignment="1">
      <alignment horizontal="right" vertical="center" wrapText="1"/>
    </xf>
    <xf numFmtId="3" fontId="0" fillId="0" borderId="7" xfId="0" applyNumberFormat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3" fontId="0" fillId="0" borderId="3" xfId="0" applyNumberFormat="1" applyFill="1" applyBorder="1" applyAlignment="1">
      <alignment horizontal="right" vertical="center" wrapText="1"/>
    </xf>
    <xf numFmtId="3" fontId="0" fillId="0" borderId="8" xfId="0" applyNumberFormat="1" applyBorder="1" applyAlignment="1">
      <alignment horizontal="right" vertical="center" wrapText="1"/>
    </xf>
    <xf numFmtId="3" fontId="0" fillId="0" borderId="14" xfId="0" applyNumberFormat="1" applyFill="1" applyBorder="1" applyAlignment="1">
      <alignment horizontal="right" vertical="center" wrapText="1"/>
    </xf>
    <xf numFmtId="3" fontId="0" fillId="0" borderId="7" xfId="0" applyNumberFormat="1" applyFill="1" applyBorder="1" applyAlignment="1">
      <alignment horizontal="right" vertical="center" wrapText="1"/>
    </xf>
    <xf numFmtId="3" fontId="0" fillId="0" borderId="13" xfId="0" applyNumberForma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3" fontId="4" fillId="0" borderId="6" xfId="0" applyNumberFormat="1" applyFont="1" applyFill="1" applyBorder="1" applyAlignment="1" applyProtection="1">
      <alignment horizontal="right" vertical="center" wrapText="1"/>
      <protection/>
    </xf>
    <xf numFmtId="3" fontId="4" fillId="0" borderId="7" xfId="0" applyNumberFormat="1" applyFont="1" applyFill="1" applyBorder="1" applyAlignment="1" applyProtection="1">
      <alignment horizontal="right" vertical="center" wrapText="1"/>
      <protection/>
    </xf>
    <xf numFmtId="3" fontId="4" fillId="0" borderId="8" xfId="0" applyNumberFormat="1" applyFont="1" applyFill="1" applyBorder="1" applyAlignment="1" applyProtection="1">
      <alignment horizontal="right" vertical="center" wrapText="1"/>
      <protection/>
    </xf>
    <xf numFmtId="3" fontId="4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7" xfId="0" applyNumberFormat="1" applyFont="1" applyFill="1" applyBorder="1" applyAlignment="1" applyProtection="1">
      <alignment vertical="center" wrapText="1"/>
      <protection/>
    </xf>
    <xf numFmtId="49" fontId="4" fillId="0" borderId="1" xfId="0" applyNumberFormat="1" applyFont="1" applyFill="1" applyBorder="1" applyAlignment="1" applyProtection="1">
      <alignment horizontal="left" vertical="center" wrapText="1"/>
      <protection/>
    </xf>
    <xf numFmtId="3" fontId="4" fillId="0" borderId="5" xfId="0" applyNumberFormat="1" applyFont="1" applyFill="1" applyBorder="1" applyAlignment="1" applyProtection="1">
      <alignment horizontal="right" vertical="center" wrapText="1"/>
      <protection/>
    </xf>
    <xf numFmtId="3" fontId="4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7" xfId="0" applyNumberFormat="1" applyFont="1" applyFill="1" applyBorder="1" applyAlignment="1" applyProtection="1">
      <alignment horizontal="left" vertical="center" wrapText="1"/>
      <protection/>
    </xf>
    <xf numFmtId="3" fontId="0" fillId="0" borderId="7" xfId="0" applyNumberFormat="1" applyFont="1" applyFill="1" applyBorder="1" applyAlignment="1" applyProtection="1">
      <alignment horizontal="right" vertical="center"/>
      <protection/>
    </xf>
    <xf numFmtId="3" fontId="0" fillId="0" borderId="7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/>
    </xf>
    <xf numFmtId="3" fontId="4" fillId="0" borderId="4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5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84" fontId="4" fillId="0" borderId="5" xfId="0" applyNumberFormat="1" applyFont="1" applyFill="1" applyBorder="1" applyAlignment="1" applyProtection="1">
      <alignment horizontal="center" vertical="center" wrapText="1"/>
      <protection/>
    </xf>
    <xf numFmtId="184" fontId="4" fillId="0" borderId="7" xfId="0" applyNumberFormat="1" applyFont="1" applyFill="1" applyBorder="1" applyAlignment="1" applyProtection="1">
      <alignment horizontal="center" vertical="center" wrapText="1"/>
      <protection/>
    </xf>
    <xf numFmtId="18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184" fontId="4" fillId="0" borderId="1" xfId="0" applyNumberFormat="1" applyFont="1" applyFill="1" applyBorder="1" applyAlignment="1" applyProtection="1">
      <alignment horizontal="center" vertical="center"/>
      <protection/>
    </xf>
    <xf numFmtId="184" fontId="4" fillId="0" borderId="7" xfId="0" applyNumberFormat="1" applyFont="1" applyFill="1" applyBorder="1" applyAlignment="1" applyProtection="1">
      <alignment horizontal="center" vertical="center"/>
      <protection/>
    </xf>
    <xf numFmtId="184" fontId="4" fillId="0" borderId="6" xfId="0" applyNumberFormat="1" applyFont="1" applyFill="1" applyBorder="1" applyAlignment="1" applyProtection="1">
      <alignment horizontal="center" vertical="center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_x0000_:\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部门收支总表"/>
      <sheetName val="表二部门收入总表"/>
      <sheetName val="表三部门支出总表"/>
      <sheetName val="表四财政拨款收支总表"/>
      <sheetName val="表五一般公共预算支出表"/>
      <sheetName val="表六一般公共预算支出表（分经济科目）"/>
      <sheetName val="表七一般公共预算基本支出表"/>
      <sheetName val="表八政府性基金预算支出表"/>
      <sheetName val="表九部门预算资金安排的“三公”经费预算情况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3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1" width="44" style="0" customWidth="1"/>
    <col min="2" max="2" width="16.33203125" style="0" customWidth="1"/>
    <col min="3" max="3" width="32" style="0" customWidth="1"/>
    <col min="4" max="4" width="16.33203125" style="0" customWidth="1"/>
    <col min="5" max="5" width="26.5" style="0" customWidth="1"/>
    <col min="6" max="7" width="16.33203125" style="0" customWidth="1"/>
    <col min="8" max="158" width="6.66015625" style="0" customWidth="1"/>
    <col min="159" max="252" width="6.83203125" style="0" customWidth="1"/>
  </cols>
  <sheetData>
    <row r="1" spans="1:252" s="29" customFormat="1" ht="15.75" customHeight="1">
      <c r="A1" s="1" t="s">
        <v>262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ht="16.5" customHeight="1">
      <c r="A2" s="51" t="s">
        <v>116</v>
      </c>
      <c r="B2" s="51"/>
      <c r="C2" s="51"/>
      <c r="D2" s="51"/>
      <c r="E2" s="51"/>
      <c r="F2" s="5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ht="15.75" customHeight="1">
      <c r="A3" s="4"/>
      <c r="B3" s="4"/>
      <c r="C3" s="5"/>
      <c r="D3" s="5"/>
      <c r="E3" s="5"/>
      <c r="F3" s="71" t="s">
        <v>21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ht="16.5" customHeight="1">
      <c r="A4" s="134" t="s">
        <v>316</v>
      </c>
      <c r="B4" s="137"/>
      <c r="C4" s="76" t="s">
        <v>138</v>
      </c>
      <c r="D4" s="77"/>
      <c r="E4" s="77"/>
      <c r="F4" s="7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ht="16.5" customHeight="1">
      <c r="A5" s="134" t="s">
        <v>57</v>
      </c>
      <c r="B5" s="134" t="s">
        <v>255</v>
      </c>
      <c r="C5" s="138" t="s">
        <v>57</v>
      </c>
      <c r="D5" s="135" t="s">
        <v>194</v>
      </c>
      <c r="E5" s="133" t="s">
        <v>57</v>
      </c>
      <c r="F5" s="135" t="s">
        <v>194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ht="27" customHeight="1">
      <c r="A6" s="134"/>
      <c r="B6" s="136"/>
      <c r="C6" s="137"/>
      <c r="D6" s="136"/>
      <c r="E6" s="134"/>
      <c r="F6" s="13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ht="16.5" customHeight="1">
      <c r="A7" s="7" t="s">
        <v>59</v>
      </c>
      <c r="B7" s="106">
        <v>9872545</v>
      </c>
      <c r="C7" s="8" t="s">
        <v>97</v>
      </c>
      <c r="D7" s="106">
        <v>3379175</v>
      </c>
      <c r="E7" s="8" t="s">
        <v>231</v>
      </c>
      <c r="F7" s="106">
        <v>8614385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ht="16.5" customHeight="1">
      <c r="A8" s="7" t="s">
        <v>163</v>
      </c>
      <c r="B8" s="105">
        <v>9824795</v>
      </c>
      <c r="C8" s="9" t="s">
        <v>148</v>
      </c>
      <c r="D8" s="106">
        <v>0</v>
      </c>
      <c r="E8" s="9" t="s">
        <v>230</v>
      </c>
      <c r="F8" s="106">
        <v>3941760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ht="16.5" customHeight="1">
      <c r="A9" s="7" t="s">
        <v>79</v>
      </c>
      <c r="B9" s="104">
        <v>47750</v>
      </c>
      <c r="C9" s="9" t="s">
        <v>266</v>
      </c>
      <c r="D9" s="106">
        <v>0</v>
      </c>
      <c r="E9" s="9" t="s">
        <v>29</v>
      </c>
      <c r="F9" s="106">
        <v>1371133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ht="16.5" customHeight="1">
      <c r="A10" s="7" t="s">
        <v>199</v>
      </c>
      <c r="B10" s="106">
        <v>0</v>
      </c>
      <c r="C10" s="9" t="s">
        <v>183</v>
      </c>
      <c r="D10" s="106">
        <v>68760</v>
      </c>
      <c r="E10" s="9" t="s">
        <v>325</v>
      </c>
      <c r="F10" s="106">
        <v>3301492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ht="16.5" customHeight="1">
      <c r="A11" s="7" t="s">
        <v>282</v>
      </c>
      <c r="B11" s="105">
        <v>47750</v>
      </c>
      <c r="C11" s="9" t="s">
        <v>300</v>
      </c>
      <c r="D11" s="106">
        <v>0</v>
      </c>
      <c r="E11" s="9" t="s">
        <v>251</v>
      </c>
      <c r="F11" s="106">
        <v>1278160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ht="16.5" customHeight="1">
      <c r="A12" s="7" t="s">
        <v>141</v>
      </c>
      <c r="B12" s="105">
        <v>0</v>
      </c>
      <c r="C12" s="9" t="s">
        <v>78</v>
      </c>
      <c r="D12" s="106">
        <v>0</v>
      </c>
      <c r="E12" s="9" t="s">
        <v>230</v>
      </c>
      <c r="F12" s="106"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ht="16.5" customHeight="1">
      <c r="A13" s="7" t="s">
        <v>38</v>
      </c>
      <c r="B13" s="105">
        <v>0</v>
      </c>
      <c r="C13" s="10" t="s">
        <v>198</v>
      </c>
      <c r="D13" s="106">
        <v>135262</v>
      </c>
      <c r="E13" s="9" t="s">
        <v>29</v>
      </c>
      <c r="F13" s="106">
        <v>571260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ht="16.5" customHeight="1">
      <c r="A14" s="7" t="s">
        <v>27</v>
      </c>
      <c r="B14" s="105">
        <v>0</v>
      </c>
      <c r="C14" s="9" t="s">
        <v>48</v>
      </c>
      <c r="D14" s="106">
        <v>638352</v>
      </c>
      <c r="E14" s="9" t="s">
        <v>325</v>
      </c>
      <c r="F14" s="106">
        <v>205350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ht="16.5" customHeight="1">
      <c r="A15" s="7" t="s">
        <v>321</v>
      </c>
      <c r="B15" s="105">
        <v>0</v>
      </c>
      <c r="C15" s="9" t="s">
        <v>41</v>
      </c>
      <c r="D15" s="106">
        <v>0</v>
      </c>
      <c r="E15" s="9" t="s">
        <v>252</v>
      </c>
      <c r="F15" s="106"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ht="16.5" customHeight="1">
      <c r="A16" s="7" t="s">
        <v>134</v>
      </c>
      <c r="B16" s="105">
        <v>0</v>
      </c>
      <c r="C16" s="9" t="s">
        <v>223</v>
      </c>
      <c r="D16" s="106">
        <v>1613444</v>
      </c>
      <c r="E16" s="9" t="s">
        <v>7</v>
      </c>
      <c r="F16" s="106"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ht="16.5" customHeight="1">
      <c r="A17" s="7" t="s">
        <v>268</v>
      </c>
      <c r="B17" s="105">
        <v>0</v>
      </c>
      <c r="C17" s="9" t="s">
        <v>340</v>
      </c>
      <c r="D17" s="106">
        <v>0</v>
      </c>
      <c r="E17" s="9" t="s">
        <v>202</v>
      </c>
      <c r="F17" s="107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ht="16.5" customHeight="1">
      <c r="A18" s="7" t="s">
        <v>136</v>
      </c>
      <c r="B18" s="105">
        <v>20000</v>
      </c>
      <c r="C18" s="9" t="s">
        <v>175</v>
      </c>
      <c r="D18" s="106">
        <v>135797</v>
      </c>
      <c r="E18" s="9" t="s">
        <v>324</v>
      </c>
      <c r="F18" s="106"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ht="16.5" customHeight="1">
      <c r="A19" s="7" t="s">
        <v>343</v>
      </c>
      <c r="B19" s="104">
        <v>0</v>
      </c>
      <c r="C19" s="9" t="s">
        <v>315</v>
      </c>
      <c r="D19" s="106">
        <v>3687643</v>
      </c>
      <c r="E19" s="9" t="s">
        <v>310</v>
      </c>
      <c r="F19" s="105"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ht="16.5" customHeight="1">
      <c r="A20" s="7" t="s">
        <v>153</v>
      </c>
      <c r="B20" s="106">
        <v>0</v>
      </c>
      <c r="C20" s="9" t="s">
        <v>297</v>
      </c>
      <c r="D20" s="106">
        <v>0</v>
      </c>
      <c r="E20" s="9" t="s">
        <v>342</v>
      </c>
      <c r="F20" s="105">
        <v>501550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ht="16.5" customHeight="1">
      <c r="A21" s="7" t="s">
        <v>74</v>
      </c>
      <c r="B21" s="105">
        <v>20000</v>
      </c>
      <c r="C21" s="9" t="s">
        <v>357</v>
      </c>
      <c r="D21" s="106">
        <v>0</v>
      </c>
      <c r="E21" s="9" t="s">
        <v>135</v>
      </c>
      <c r="F21" s="105"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ht="16.5" customHeight="1">
      <c r="A22" s="7" t="s">
        <v>184</v>
      </c>
      <c r="B22" s="105">
        <v>0</v>
      </c>
      <c r="C22" s="9" t="s">
        <v>307</v>
      </c>
      <c r="D22" s="106">
        <v>0</v>
      </c>
      <c r="E22" s="11"/>
      <c r="F22" s="1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ht="16.5" customHeight="1">
      <c r="A23" s="7" t="s">
        <v>270</v>
      </c>
      <c r="B23" s="105">
        <v>0</v>
      </c>
      <c r="C23" s="9" t="s">
        <v>305</v>
      </c>
      <c r="D23" s="106">
        <v>0</v>
      </c>
      <c r="E23" s="11"/>
      <c r="F23" s="1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</row>
    <row r="24" spans="1:252" ht="16.5" customHeight="1">
      <c r="A24" s="7" t="s">
        <v>154</v>
      </c>
      <c r="B24" s="105">
        <v>0</v>
      </c>
      <c r="C24" s="9" t="s">
        <v>127</v>
      </c>
      <c r="D24" s="106">
        <v>0</v>
      </c>
      <c r="E24" s="11"/>
      <c r="F24" s="1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</row>
    <row r="25" spans="1:252" ht="16.5" customHeight="1">
      <c r="A25" s="7" t="s">
        <v>96</v>
      </c>
      <c r="B25" s="105">
        <v>0</v>
      </c>
      <c r="C25" s="9" t="s">
        <v>17</v>
      </c>
      <c r="D25" s="106">
        <v>0</v>
      </c>
      <c r="E25" s="11"/>
      <c r="F25" s="1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</row>
    <row r="26" spans="1:252" ht="16.5" customHeight="1">
      <c r="A26" s="7"/>
      <c r="B26" s="12"/>
      <c r="C26" s="9" t="s">
        <v>122</v>
      </c>
      <c r="D26" s="106">
        <v>234112</v>
      </c>
      <c r="E26" s="11"/>
      <c r="F26" s="1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252" ht="16.5" customHeight="1">
      <c r="A27" s="7"/>
      <c r="B27" s="13"/>
      <c r="C27" s="9" t="s">
        <v>356</v>
      </c>
      <c r="D27" s="106">
        <v>0</v>
      </c>
      <c r="E27" s="11"/>
      <c r="F27" s="1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</row>
    <row r="28" spans="1:252" ht="16.5" customHeight="1">
      <c r="A28" s="7"/>
      <c r="B28" s="13"/>
      <c r="C28" s="9" t="s">
        <v>284</v>
      </c>
      <c r="D28" s="106">
        <v>0</v>
      </c>
      <c r="E28" s="11"/>
      <c r="F28" s="1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</row>
    <row r="29" spans="1:252" ht="16.5" customHeight="1">
      <c r="A29" s="7"/>
      <c r="B29" s="13"/>
      <c r="C29" s="9" t="s">
        <v>337</v>
      </c>
      <c r="D29" s="106">
        <v>0</v>
      </c>
      <c r="E29" s="11"/>
      <c r="F29" s="1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</row>
    <row r="30" spans="1:252" ht="16.5" customHeight="1">
      <c r="A30" s="15"/>
      <c r="B30" s="16"/>
      <c r="C30" s="9" t="s">
        <v>288</v>
      </c>
      <c r="D30" s="106">
        <v>0</v>
      </c>
      <c r="E30" s="11"/>
      <c r="F30" s="1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</row>
    <row r="31" spans="1:252" ht="16.5" customHeight="1">
      <c r="A31" s="15"/>
      <c r="B31" s="16"/>
      <c r="C31" s="9" t="s">
        <v>220</v>
      </c>
      <c r="D31" s="106">
        <v>0</v>
      </c>
      <c r="E31" s="11"/>
      <c r="F31" s="1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</row>
    <row r="32" spans="1:252" ht="16.5" customHeight="1">
      <c r="A32" s="17"/>
      <c r="B32" s="16"/>
      <c r="C32" s="9" t="s">
        <v>304</v>
      </c>
      <c r="D32" s="106">
        <v>0</v>
      </c>
      <c r="E32" s="9"/>
      <c r="F32" s="1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</row>
    <row r="33" spans="1:252" ht="16.5" customHeight="1">
      <c r="A33" s="17"/>
      <c r="B33" s="16"/>
      <c r="C33" s="9" t="s">
        <v>336</v>
      </c>
      <c r="D33" s="106">
        <v>0</v>
      </c>
      <c r="E33" s="9"/>
      <c r="F33" s="1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</row>
    <row r="34" spans="1:252" ht="16.5" customHeight="1">
      <c r="A34" s="17"/>
      <c r="B34" s="16"/>
      <c r="C34" s="9" t="s">
        <v>56</v>
      </c>
      <c r="D34" s="106">
        <v>0</v>
      </c>
      <c r="E34" s="9"/>
      <c r="F34" s="1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</row>
    <row r="35" spans="1:252" ht="16.5" customHeight="1">
      <c r="A35" s="6" t="s">
        <v>261</v>
      </c>
      <c r="B35" s="18">
        <f>B7+B16+B17+B18+B24+B25</f>
        <v>9892545</v>
      </c>
      <c r="C35" s="19" t="s">
        <v>177</v>
      </c>
      <c r="D35" s="20">
        <f>SUM(D7:D34)</f>
        <v>9892545</v>
      </c>
      <c r="E35" s="19" t="s">
        <v>177</v>
      </c>
      <c r="F35" s="14">
        <f>F7+F11</f>
        <v>9892545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</row>
    <row r="36" spans="1:252" ht="16.5" customHeight="1">
      <c r="A36" s="21" t="s">
        <v>133</v>
      </c>
      <c r="B36" s="106">
        <v>0</v>
      </c>
      <c r="C36" s="22" t="s">
        <v>81</v>
      </c>
      <c r="D36" s="13"/>
      <c r="E36" s="23" t="s">
        <v>214</v>
      </c>
      <c r="F36" s="1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</row>
    <row r="37" spans="1:252" ht="16.5" customHeight="1">
      <c r="A37" s="7" t="s">
        <v>240</v>
      </c>
      <c r="B37" s="105">
        <v>0</v>
      </c>
      <c r="C37" s="11"/>
      <c r="D37" s="13"/>
      <c r="E37" s="24"/>
      <c r="F37" s="1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</row>
    <row r="38" spans="1:252" ht="16.5" customHeight="1">
      <c r="A38" s="7" t="s">
        <v>73</v>
      </c>
      <c r="B38" s="105">
        <v>0</v>
      </c>
      <c r="C38" s="11"/>
      <c r="D38" s="13"/>
      <c r="E38" s="24"/>
      <c r="F38" s="1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</row>
    <row r="39" spans="1:252" ht="16.5" customHeight="1">
      <c r="A39" s="7" t="s">
        <v>281</v>
      </c>
      <c r="B39" s="105">
        <v>0</v>
      </c>
      <c r="C39" s="25"/>
      <c r="D39" s="13"/>
      <c r="E39" s="15"/>
      <c r="F39" s="1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</row>
    <row r="40" spans="1:252" ht="16.5" customHeight="1">
      <c r="A40" s="7" t="s">
        <v>260</v>
      </c>
      <c r="B40" s="105">
        <v>0</v>
      </c>
      <c r="C40" s="25"/>
      <c r="D40" s="13"/>
      <c r="E40" s="15"/>
      <c r="F40" s="1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</row>
    <row r="41" spans="1:252" ht="16.5" customHeight="1">
      <c r="A41" s="7" t="s">
        <v>13</v>
      </c>
      <c r="B41" s="105">
        <v>0</v>
      </c>
      <c r="C41" s="25"/>
      <c r="D41" s="13"/>
      <c r="E41" s="15"/>
      <c r="F41" s="1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</row>
    <row r="42" spans="1:252" ht="16.5" customHeight="1">
      <c r="A42" s="7" t="s">
        <v>47</v>
      </c>
      <c r="B42" s="105">
        <v>0</v>
      </c>
      <c r="C42" s="25"/>
      <c r="D42" s="13"/>
      <c r="E42" s="15"/>
      <c r="F42" s="1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</row>
    <row r="43" spans="1:252" ht="16.5" customHeight="1">
      <c r="A43" s="7" t="s">
        <v>299</v>
      </c>
      <c r="B43" s="105">
        <v>0</v>
      </c>
      <c r="C43" s="10"/>
      <c r="D43" s="13"/>
      <c r="E43" s="10"/>
      <c r="F43" s="1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</row>
    <row r="44" spans="1:252" ht="16.5" customHeight="1">
      <c r="A44" s="7" t="s">
        <v>149</v>
      </c>
      <c r="B44" s="104">
        <v>0</v>
      </c>
      <c r="C44" s="10"/>
      <c r="D44" s="13"/>
      <c r="E44" s="10"/>
      <c r="F44" s="1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</row>
    <row r="45" spans="1:252" ht="16.5" customHeight="1">
      <c r="A45" s="6" t="s">
        <v>63</v>
      </c>
      <c r="B45" s="106">
        <v>9892545</v>
      </c>
      <c r="C45" s="19" t="s">
        <v>348</v>
      </c>
      <c r="D45" s="14">
        <f>SUM(D35:D36)</f>
        <v>9892545</v>
      </c>
      <c r="E45" s="19" t="s">
        <v>348</v>
      </c>
      <c r="F45" s="14">
        <f>SUM(F35:F36)</f>
        <v>9892545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</row>
    <row r="46" spans="1:7" s="27" customFormat="1" ht="14.25" customHeight="1">
      <c r="A46" s="26"/>
      <c r="B46" s="26"/>
      <c r="C46" s="26"/>
      <c r="D46" s="26"/>
      <c r="E46" s="26"/>
      <c r="F46" s="26"/>
      <c r="G46" s="26"/>
    </row>
    <row r="47" spans="1:158" s="3" customFormat="1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</row>
    <row r="48" ht="19.5" customHeight="1">
      <c r="B48" s="28"/>
    </row>
    <row r="49" spans="1:252" ht="19.5" customHeight="1">
      <c r="A49" s="2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</row>
    <row r="50" ht="12.75" customHeight="1">
      <c r="C50" s="28"/>
    </row>
    <row r="51" ht="12.75" customHeight="1">
      <c r="C51" s="28"/>
    </row>
    <row r="52" spans="3:4" ht="11.25">
      <c r="C52" s="28"/>
      <c r="D52" s="28"/>
    </row>
    <row r="53" ht="11.25">
      <c r="D53" s="28"/>
    </row>
  </sheetData>
  <mergeCells count="7">
    <mergeCell ref="E5:E6"/>
    <mergeCell ref="D5:D6"/>
    <mergeCell ref="F5:F6"/>
    <mergeCell ref="A4:B4"/>
    <mergeCell ref="C5:C6"/>
    <mergeCell ref="A5:A6"/>
    <mergeCell ref="B5:B6"/>
  </mergeCells>
  <printOptions horizontalCentered="1"/>
  <pageMargins left="0.39370078740157477" right="0.39370078740157477" top="0.7874015748031495" bottom="0.7874015748031495" header="0.39370078740157477" footer="0.39370078740157477"/>
  <pageSetup fitToHeight="1" fitToWidth="1" horizontalDpi="300" verticalDpi="300" orientation="landscape" paperSize="9" r:id="rId1"/>
  <headerFooter alignWithMargins="0">
    <oddFooter>&amp;C-&amp;P-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showZeros="0" workbookViewId="0" topLeftCell="A13">
      <selection activeCell="A1" sqref="A1"/>
    </sheetView>
  </sheetViews>
  <sheetFormatPr defaultColWidth="9.16015625" defaultRowHeight="11.25"/>
  <cols>
    <col min="1" max="1" width="8.83203125" style="0" customWidth="1"/>
    <col min="2" max="3" width="6.66015625" style="0" customWidth="1"/>
    <col min="4" max="4" width="30.5" style="0" customWidth="1"/>
    <col min="5" max="7" width="16.66015625" style="0" customWidth="1"/>
    <col min="8" max="11" width="14.5" style="0" customWidth="1"/>
    <col min="12" max="12" width="6.66015625" style="0" customWidth="1"/>
    <col min="13" max="17" width="14.5" style="0" customWidth="1"/>
    <col min="18" max="18" width="5.83203125" style="0" customWidth="1"/>
    <col min="19" max="23" width="14.5" style="0" customWidth="1"/>
    <col min="24" max="24" width="5.83203125" style="0" customWidth="1"/>
    <col min="25" max="29" width="14.5" style="0" customWidth="1"/>
    <col min="30" max="30" width="5.83203125" style="0" customWidth="1"/>
    <col min="31" max="31" width="14.5" style="0" customWidth="1"/>
    <col min="32" max="33" width="5.83203125" style="0" customWidth="1"/>
    <col min="34" max="156" width="6.66015625" style="0" customWidth="1"/>
    <col min="157" max="250" width="6.83203125" style="0" customWidth="1"/>
  </cols>
  <sheetData>
    <row r="1" spans="1:15" ht="16.5" customHeight="1">
      <c r="A1" s="46" t="s">
        <v>181</v>
      </c>
      <c r="B1" s="30"/>
      <c r="C1" s="30"/>
      <c r="D1" s="3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33" ht="16.5" customHeight="1">
      <c r="A2" s="64" t="s">
        <v>327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</row>
    <row r="3" spans="1:33" ht="16.5" customHeight="1">
      <c r="A3" s="1"/>
      <c r="B3" s="1"/>
      <c r="C3" s="1"/>
      <c r="D3" s="31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AG3" s="34" t="s">
        <v>21</v>
      </c>
    </row>
    <row r="4" spans="1:33" ht="13.5" customHeight="1">
      <c r="A4" s="134" t="s">
        <v>368</v>
      </c>
      <c r="B4" s="134"/>
      <c r="C4" s="134"/>
      <c r="D4" s="143" t="s">
        <v>9</v>
      </c>
      <c r="E4" s="144" t="s">
        <v>298</v>
      </c>
      <c r="F4" s="36" t="s">
        <v>45</v>
      </c>
      <c r="G4" s="37"/>
      <c r="H4" s="37"/>
      <c r="I4" s="37"/>
      <c r="J4" s="37"/>
      <c r="K4" s="37"/>
      <c r="L4" s="37"/>
      <c r="M4" s="37"/>
      <c r="N4" s="38"/>
      <c r="O4" s="142" t="s">
        <v>132</v>
      </c>
      <c r="P4" s="140" t="s">
        <v>115</v>
      </c>
      <c r="Q4" s="140" t="s">
        <v>206</v>
      </c>
      <c r="R4" s="140"/>
      <c r="S4" s="140"/>
      <c r="T4" s="140"/>
      <c r="U4" s="140"/>
      <c r="V4" s="141"/>
      <c r="W4" s="140" t="s">
        <v>191</v>
      </c>
      <c r="X4" s="139" t="s">
        <v>229</v>
      </c>
      <c r="Y4" s="61" t="s">
        <v>222</v>
      </c>
      <c r="Z4" s="62"/>
      <c r="AA4" s="62"/>
      <c r="AB4" s="62"/>
      <c r="AC4" s="62"/>
      <c r="AD4" s="62"/>
      <c r="AE4" s="62"/>
      <c r="AF4" s="62"/>
      <c r="AG4" s="38"/>
    </row>
    <row r="5" spans="1:33" ht="13.5" customHeight="1">
      <c r="A5" s="134" t="s">
        <v>168</v>
      </c>
      <c r="B5" s="134" t="s">
        <v>271</v>
      </c>
      <c r="C5" s="134" t="s">
        <v>263</v>
      </c>
      <c r="D5" s="143"/>
      <c r="E5" s="145"/>
      <c r="F5" s="146" t="s">
        <v>88</v>
      </c>
      <c r="G5" s="147" t="s">
        <v>15</v>
      </c>
      <c r="H5" s="39" t="s">
        <v>347</v>
      </c>
      <c r="I5" s="40"/>
      <c r="J5" s="40"/>
      <c r="K5" s="40"/>
      <c r="L5" s="40"/>
      <c r="M5" s="40"/>
      <c r="N5" s="41"/>
      <c r="O5" s="142"/>
      <c r="P5" s="140"/>
      <c r="Q5" s="140" t="s">
        <v>88</v>
      </c>
      <c r="R5" s="140" t="s">
        <v>26</v>
      </c>
      <c r="S5" s="140" t="s">
        <v>95</v>
      </c>
      <c r="T5" s="140" t="s">
        <v>36</v>
      </c>
      <c r="U5" s="140" t="s">
        <v>72</v>
      </c>
      <c r="V5" s="141" t="s">
        <v>197</v>
      </c>
      <c r="W5" s="140"/>
      <c r="X5" s="139"/>
      <c r="Y5" s="140" t="s">
        <v>88</v>
      </c>
      <c r="Z5" s="140" t="s">
        <v>182</v>
      </c>
      <c r="AA5" s="140"/>
      <c r="AB5" s="141"/>
      <c r="AC5" s="141" t="s">
        <v>161</v>
      </c>
      <c r="AD5" s="141" t="s">
        <v>126</v>
      </c>
      <c r="AE5" s="141" t="s">
        <v>37</v>
      </c>
      <c r="AF5" s="140" t="s">
        <v>87</v>
      </c>
      <c r="AG5" s="139" t="s">
        <v>35</v>
      </c>
    </row>
    <row r="6" spans="1:33" ht="57" customHeight="1">
      <c r="A6" s="134"/>
      <c r="B6" s="134"/>
      <c r="C6" s="134"/>
      <c r="D6" s="143"/>
      <c r="E6" s="145"/>
      <c r="F6" s="145"/>
      <c r="G6" s="140"/>
      <c r="H6" s="42" t="s">
        <v>218</v>
      </c>
      <c r="I6" s="42" t="s">
        <v>62</v>
      </c>
      <c r="J6" s="42" t="s">
        <v>140</v>
      </c>
      <c r="K6" s="42" t="s">
        <v>14</v>
      </c>
      <c r="L6" s="42" t="s">
        <v>291</v>
      </c>
      <c r="M6" s="42" t="s">
        <v>189</v>
      </c>
      <c r="N6" s="42" t="s">
        <v>247</v>
      </c>
      <c r="O6" s="141"/>
      <c r="P6" s="140"/>
      <c r="Q6" s="140"/>
      <c r="R6" s="140"/>
      <c r="S6" s="140"/>
      <c r="T6" s="140"/>
      <c r="U6" s="140"/>
      <c r="V6" s="141"/>
      <c r="W6" s="140"/>
      <c r="X6" s="139"/>
      <c r="Y6" s="140"/>
      <c r="Z6" s="63" t="s">
        <v>218</v>
      </c>
      <c r="AA6" s="63" t="s">
        <v>228</v>
      </c>
      <c r="AB6" s="63" t="s">
        <v>51</v>
      </c>
      <c r="AC6" s="141"/>
      <c r="AD6" s="141"/>
      <c r="AE6" s="141"/>
      <c r="AF6" s="140"/>
      <c r="AG6" s="139"/>
    </row>
    <row r="7" spans="1:33" ht="10.5" customHeight="1">
      <c r="A7" s="43" t="s">
        <v>253</v>
      </c>
      <c r="B7" s="43" t="s">
        <v>253</v>
      </c>
      <c r="C7" s="43" t="s">
        <v>253</v>
      </c>
      <c r="D7" s="44" t="s">
        <v>253</v>
      </c>
      <c r="E7" s="45">
        <v>1</v>
      </c>
      <c r="F7" s="45">
        <f aca="true" t="shared" si="0" ref="F7:AG7">E7+1</f>
        <v>2</v>
      </c>
      <c r="G7" s="45">
        <f t="shared" si="0"/>
        <v>3</v>
      </c>
      <c r="H7" s="45">
        <f t="shared" si="0"/>
        <v>4</v>
      </c>
      <c r="I7" s="45">
        <f t="shared" si="0"/>
        <v>5</v>
      </c>
      <c r="J7" s="45">
        <f t="shared" si="0"/>
        <v>6</v>
      </c>
      <c r="K7" s="45">
        <f t="shared" si="0"/>
        <v>7</v>
      </c>
      <c r="L7" s="45">
        <f t="shared" si="0"/>
        <v>8</v>
      </c>
      <c r="M7" s="45">
        <f t="shared" si="0"/>
        <v>9</v>
      </c>
      <c r="N7" s="45">
        <f t="shared" si="0"/>
        <v>10</v>
      </c>
      <c r="O7" s="45">
        <f t="shared" si="0"/>
        <v>11</v>
      </c>
      <c r="P7" s="79">
        <f t="shared" si="0"/>
        <v>12</v>
      </c>
      <c r="Q7" s="79">
        <f t="shared" si="0"/>
        <v>13</v>
      </c>
      <c r="R7" s="45">
        <f t="shared" si="0"/>
        <v>14</v>
      </c>
      <c r="S7" s="45">
        <f t="shared" si="0"/>
        <v>15</v>
      </c>
      <c r="T7" s="45">
        <f t="shared" si="0"/>
        <v>16</v>
      </c>
      <c r="U7" s="45">
        <f t="shared" si="0"/>
        <v>17</v>
      </c>
      <c r="V7" s="45">
        <f t="shared" si="0"/>
        <v>18</v>
      </c>
      <c r="W7" s="79">
        <f t="shared" si="0"/>
        <v>19</v>
      </c>
      <c r="X7" s="79">
        <f t="shared" si="0"/>
        <v>20</v>
      </c>
      <c r="Y7" s="45">
        <f t="shared" si="0"/>
        <v>21</v>
      </c>
      <c r="Z7" s="45">
        <f t="shared" si="0"/>
        <v>22</v>
      </c>
      <c r="AA7" s="45">
        <f t="shared" si="0"/>
        <v>23</v>
      </c>
      <c r="AB7" s="45">
        <f t="shared" si="0"/>
        <v>24</v>
      </c>
      <c r="AC7" s="45">
        <f t="shared" si="0"/>
        <v>25</v>
      </c>
      <c r="AD7" s="45">
        <f t="shared" si="0"/>
        <v>26</v>
      </c>
      <c r="AE7" s="45">
        <f t="shared" si="0"/>
        <v>27</v>
      </c>
      <c r="AF7" s="45">
        <f t="shared" si="0"/>
        <v>28</v>
      </c>
      <c r="AG7" s="45">
        <f t="shared" si="0"/>
        <v>29</v>
      </c>
    </row>
    <row r="8" spans="1:34" ht="27" customHeight="1">
      <c r="A8" s="109"/>
      <c r="B8" s="109"/>
      <c r="C8" s="109"/>
      <c r="D8" s="110" t="s">
        <v>88</v>
      </c>
      <c r="E8" s="108">
        <v>9892545</v>
      </c>
      <c r="F8" s="108">
        <v>9872545</v>
      </c>
      <c r="G8" s="108">
        <v>9824795</v>
      </c>
      <c r="H8" s="108">
        <v>47750</v>
      </c>
      <c r="I8" s="108">
        <v>0</v>
      </c>
      <c r="J8" s="108">
        <v>47750</v>
      </c>
      <c r="K8" s="108">
        <v>0</v>
      </c>
      <c r="L8" s="108">
        <v>0</v>
      </c>
      <c r="M8" s="108">
        <v>0</v>
      </c>
      <c r="N8" s="108">
        <v>0</v>
      </c>
      <c r="O8" s="108">
        <v>0</v>
      </c>
      <c r="P8" s="106">
        <v>0</v>
      </c>
      <c r="Q8" s="111">
        <v>20000</v>
      </c>
      <c r="R8" s="112">
        <v>0</v>
      </c>
      <c r="S8" s="106">
        <v>0</v>
      </c>
      <c r="T8" s="111">
        <v>20000</v>
      </c>
      <c r="U8" s="111">
        <v>0</v>
      </c>
      <c r="V8" s="111">
        <v>0</v>
      </c>
      <c r="W8" s="111">
        <v>0</v>
      </c>
      <c r="X8" s="111">
        <v>0</v>
      </c>
      <c r="Y8" s="111">
        <v>0</v>
      </c>
      <c r="Z8" s="111">
        <v>0</v>
      </c>
      <c r="AA8" s="111">
        <v>0</v>
      </c>
      <c r="AB8" s="111">
        <v>0</v>
      </c>
      <c r="AC8" s="111">
        <v>0</v>
      </c>
      <c r="AD8" s="111">
        <v>0</v>
      </c>
      <c r="AE8" s="111">
        <v>0</v>
      </c>
      <c r="AF8" s="111">
        <v>0</v>
      </c>
      <c r="AG8" s="111">
        <v>0</v>
      </c>
      <c r="AH8" s="28"/>
    </row>
    <row r="9" spans="1:33" ht="27" customHeight="1">
      <c r="A9" s="109" t="s">
        <v>364</v>
      </c>
      <c r="B9" s="109"/>
      <c r="C9" s="109"/>
      <c r="D9" s="110" t="s">
        <v>65</v>
      </c>
      <c r="E9" s="108">
        <v>3379175</v>
      </c>
      <c r="F9" s="108">
        <v>3379175</v>
      </c>
      <c r="G9" s="108">
        <v>3379175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108">
        <v>0</v>
      </c>
      <c r="P9" s="106">
        <v>0</v>
      </c>
      <c r="Q9" s="111">
        <v>0</v>
      </c>
      <c r="R9" s="112">
        <v>0</v>
      </c>
      <c r="S9" s="106">
        <v>0</v>
      </c>
      <c r="T9" s="111">
        <v>0</v>
      </c>
      <c r="U9" s="111">
        <v>0</v>
      </c>
      <c r="V9" s="111">
        <v>0</v>
      </c>
      <c r="W9" s="111">
        <v>0</v>
      </c>
      <c r="X9" s="111">
        <v>0</v>
      </c>
      <c r="Y9" s="111">
        <v>0</v>
      </c>
      <c r="Z9" s="111">
        <v>0</v>
      </c>
      <c r="AA9" s="111">
        <v>0</v>
      </c>
      <c r="AB9" s="111">
        <v>0</v>
      </c>
      <c r="AC9" s="111">
        <v>0</v>
      </c>
      <c r="AD9" s="111">
        <v>0</v>
      </c>
      <c r="AE9" s="111">
        <v>0</v>
      </c>
      <c r="AF9" s="111">
        <v>0</v>
      </c>
      <c r="AG9" s="111">
        <v>0</v>
      </c>
    </row>
    <row r="10" spans="1:33" ht="27" customHeight="1">
      <c r="A10" s="109" t="s">
        <v>110</v>
      </c>
      <c r="B10" s="109" t="s">
        <v>290</v>
      </c>
      <c r="C10" s="109"/>
      <c r="D10" s="110" t="s">
        <v>20</v>
      </c>
      <c r="E10" s="108">
        <v>249416</v>
      </c>
      <c r="F10" s="108">
        <v>249416</v>
      </c>
      <c r="G10" s="108">
        <v>249416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6">
        <v>0</v>
      </c>
      <c r="Q10" s="111">
        <v>0</v>
      </c>
      <c r="R10" s="112">
        <v>0</v>
      </c>
      <c r="S10" s="106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1">
        <v>0</v>
      </c>
      <c r="Z10" s="111">
        <v>0</v>
      </c>
      <c r="AA10" s="111">
        <v>0</v>
      </c>
      <c r="AB10" s="111">
        <v>0</v>
      </c>
      <c r="AC10" s="111">
        <v>0</v>
      </c>
      <c r="AD10" s="111">
        <v>0</v>
      </c>
      <c r="AE10" s="111">
        <v>0</v>
      </c>
      <c r="AF10" s="111">
        <v>0</v>
      </c>
      <c r="AG10" s="111">
        <v>0</v>
      </c>
    </row>
    <row r="11" spans="1:33" ht="27" customHeight="1">
      <c r="A11" s="109" t="s">
        <v>244</v>
      </c>
      <c r="B11" s="109" t="s">
        <v>170</v>
      </c>
      <c r="C11" s="109" t="s">
        <v>290</v>
      </c>
      <c r="D11" s="110" t="s">
        <v>4</v>
      </c>
      <c r="E11" s="108">
        <v>172416</v>
      </c>
      <c r="F11" s="108">
        <v>172416</v>
      </c>
      <c r="G11" s="108">
        <v>172416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6">
        <v>0</v>
      </c>
      <c r="Q11" s="111">
        <v>0</v>
      </c>
      <c r="R11" s="112">
        <v>0</v>
      </c>
      <c r="S11" s="106">
        <v>0</v>
      </c>
      <c r="T11" s="111">
        <v>0</v>
      </c>
      <c r="U11" s="111">
        <v>0</v>
      </c>
      <c r="V11" s="111">
        <v>0</v>
      </c>
      <c r="W11" s="111">
        <v>0</v>
      </c>
      <c r="X11" s="111">
        <v>0</v>
      </c>
      <c r="Y11" s="111">
        <v>0</v>
      </c>
      <c r="Z11" s="111">
        <v>0</v>
      </c>
      <c r="AA11" s="111">
        <v>0</v>
      </c>
      <c r="AB11" s="111">
        <v>0</v>
      </c>
      <c r="AC11" s="111">
        <v>0</v>
      </c>
      <c r="AD11" s="111">
        <v>0</v>
      </c>
      <c r="AE11" s="111">
        <v>0</v>
      </c>
      <c r="AF11" s="111">
        <v>0</v>
      </c>
      <c r="AG11" s="111">
        <v>0</v>
      </c>
    </row>
    <row r="12" spans="1:33" ht="27" customHeight="1">
      <c r="A12" s="109" t="s">
        <v>244</v>
      </c>
      <c r="B12" s="109" t="s">
        <v>170</v>
      </c>
      <c r="C12" s="109" t="s">
        <v>3</v>
      </c>
      <c r="D12" s="110" t="s">
        <v>42</v>
      </c>
      <c r="E12" s="108">
        <v>10500</v>
      </c>
      <c r="F12" s="108">
        <v>10500</v>
      </c>
      <c r="G12" s="108">
        <v>10500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6">
        <v>0</v>
      </c>
      <c r="Q12" s="111">
        <v>0</v>
      </c>
      <c r="R12" s="112">
        <v>0</v>
      </c>
      <c r="S12" s="106">
        <v>0</v>
      </c>
      <c r="T12" s="111">
        <v>0</v>
      </c>
      <c r="U12" s="111">
        <v>0</v>
      </c>
      <c r="V12" s="111">
        <v>0</v>
      </c>
      <c r="W12" s="111">
        <v>0</v>
      </c>
      <c r="X12" s="111">
        <v>0</v>
      </c>
      <c r="Y12" s="111">
        <v>0</v>
      </c>
      <c r="Z12" s="111">
        <v>0</v>
      </c>
      <c r="AA12" s="111">
        <v>0</v>
      </c>
      <c r="AB12" s="111">
        <v>0</v>
      </c>
      <c r="AC12" s="111">
        <v>0</v>
      </c>
      <c r="AD12" s="111">
        <v>0</v>
      </c>
      <c r="AE12" s="111">
        <v>0</v>
      </c>
      <c r="AF12" s="111">
        <v>0</v>
      </c>
      <c r="AG12" s="111">
        <v>0</v>
      </c>
    </row>
    <row r="13" spans="1:33" ht="27" customHeight="1">
      <c r="A13" s="109" t="s">
        <v>244</v>
      </c>
      <c r="B13" s="109" t="s">
        <v>170</v>
      </c>
      <c r="C13" s="109" t="s">
        <v>113</v>
      </c>
      <c r="D13" s="110" t="s">
        <v>180</v>
      </c>
      <c r="E13" s="108">
        <v>58400</v>
      </c>
      <c r="F13" s="108">
        <v>58400</v>
      </c>
      <c r="G13" s="108">
        <v>58400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06">
        <v>0</v>
      </c>
      <c r="Q13" s="111">
        <v>0</v>
      </c>
      <c r="R13" s="112">
        <v>0</v>
      </c>
      <c r="S13" s="106">
        <v>0</v>
      </c>
      <c r="T13" s="111">
        <v>0</v>
      </c>
      <c r="U13" s="111">
        <v>0</v>
      </c>
      <c r="V13" s="111">
        <v>0</v>
      </c>
      <c r="W13" s="111">
        <v>0</v>
      </c>
      <c r="X13" s="111">
        <v>0</v>
      </c>
      <c r="Y13" s="111">
        <v>0</v>
      </c>
      <c r="Z13" s="111">
        <v>0</v>
      </c>
      <c r="AA13" s="111">
        <v>0</v>
      </c>
      <c r="AB13" s="111">
        <v>0</v>
      </c>
      <c r="AC13" s="111">
        <v>0</v>
      </c>
      <c r="AD13" s="111">
        <v>0</v>
      </c>
      <c r="AE13" s="111">
        <v>0</v>
      </c>
      <c r="AF13" s="111">
        <v>0</v>
      </c>
      <c r="AG13" s="111">
        <v>0</v>
      </c>
    </row>
    <row r="14" spans="1:33" ht="27" customHeight="1">
      <c r="A14" s="109" t="s">
        <v>244</v>
      </c>
      <c r="B14" s="109" t="s">
        <v>170</v>
      </c>
      <c r="C14" s="109" t="s">
        <v>2</v>
      </c>
      <c r="D14" s="110" t="s">
        <v>196</v>
      </c>
      <c r="E14" s="108">
        <v>8100</v>
      </c>
      <c r="F14" s="108">
        <v>8100</v>
      </c>
      <c r="G14" s="108">
        <v>8100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06">
        <v>0</v>
      </c>
      <c r="Q14" s="111">
        <v>0</v>
      </c>
      <c r="R14" s="112">
        <v>0</v>
      </c>
      <c r="S14" s="106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0</v>
      </c>
      <c r="AD14" s="111">
        <v>0</v>
      </c>
      <c r="AE14" s="111">
        <v>0</v>
      </c>
      <c r="AF14" s="111">
        <v>0</v>
      </c>
      <c r="AG14" s="111">
        <v>0</v>
      </c>
    </row>
    <row r="15" spans="1:33" ht="27" customHeight="1">
      <c r="A15" s="109" t="s">
        <v>110</v>
      </c>
      <c r="B15" s="109" t="s">
        <v>109</v>
      </c>
      <c r="C15" s="109"/>
      <c r="D15" s="110" t="s">
        <v>346</v>
      </c>
      <c r="E15" s="108">
        <v>2167116</v>
      </c>
      <c r="F15" s="108">
        <v>2167116</v>
      </c>
      <c r="G15" s="108">
        <v>2167116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06">
        <v>0</v>
      </c>
      <c r="Q15" s="111">
        <v>0</v>
      </c>
      <c r="R15" s="112">
        <v>0</v>
      </c>
      <c r="S15" s="106">
        <v>0</v>
      </c>
      <c r="T15" s="111">
        <v>0</v>
      </c>
      <c r="U15" s="111">
        <v>0</v>
      </c>
      <c r="V15" s="111">
        <v>0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0</v>
      </c>
      <c r="AD15" s="111">
        <v>0</v>
      </c>
      <c r="AE15" s="111">
        <v>0</v>
      </c>
      <c r="AF15" s="111">
        <v>0</v>
      </c>
      <c r="AG15" s="111">
        <v>0</v>
      </c>
    </row>
    <row r="16" spans="1:33" ht="27" customHeight="1">
      <c r="A16" s="109" t="s">
        <v>244</v>
      </c>
      <c r="B16" s="109" t="s">
        <v>329</v>
      </c>
      <c r="C16" s="109" t="s">
        <v>290</v>
      </c>
      <c r="D16" s="110" t="s">
        <v>54</v>
      </c>
      <c r="E16" s="108">
        <v>2013308</v>
      </c>
      <c r="F16" s="108">
        <v>2013308</v>
      </c>
      <c r="G16" s="108">
        <v>2013308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6">
        <v>0</v>
      </c>
      <c r="Q16" s="111">
        <v>0</v>
      </c>
      <c r="R16" s="112">
        <v>0</v>
      </c>
      <c r="S16" s="106">
        <v>0</v>
      </c>
      <c r="T16" s="111">
        <v>0</v>
      </c>
      <c r="U16" s="111">
        <v>0</v>
      </c>
      <c r="V16" s="111">
        <v>0</v>
      </c>
      <c r="W16" s="111">
        <v>0</v>
      </c>
      <c r="X16" s="111">
        <v>0</v>
      </c>
      <c r="Y16" s="111">
        <v>0</v>
      </c>
      <c r="Z16" s="111">
        <v>0</v>
      </c>
      <c r="AA16" s="111">
        <v>0</v>
      </c>
      <c r="AB16" s="111">
        <v>0</v>
      </c>
      <c r="AC16" s="111">
        <v>0</v>
      </c>
      <c r="AD16" s="111">
        <v>0</v>
      </c>
      <c r="AE16" s="111">
        <v>0</v>
      </c>
      <c r="AF16" s="111">
        <v>0</v>
      </c>
      <c r="AG16" s="111">
        <v>0</v>
      </c>
    </row>
    <row r="17" spans="1:33" ht="27" customHeight="1">
      <c r="A17" s="109" t="s">
        <v>244</v>
      </c>
      <c r="B17" s="109" t="s">
        <v>329</v>
      </c>
      <c r="C17" s="109" t="s">
        <v>212</v>
      </c>
      <c r="D17" s="110" t="s">
        <v>269</v>
      </c>
      <c r="E17" s="108">
        <v>89827</v>
      </c>
      <c r="F17" s="108">
        <v>89827</v>
      </c>
      <c r="G17" s="108">
        <v>89827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>
        <v>0</v>
      </c>
      <c r="P17" s="106">
        <v>0</v>
      </c>
      <c r="Q17" s="111">
        <v>0</v>
      </c>
      <c r="R17" s="112">
        <v>0</v>
      </c>
      <c r="S17" s="106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</v>
      </c>
      <c r="AD17" s="111">
        <v>0</v>
      </c>
      <c r="AE17" s="111">
        <v>0</v>
      </c>
      <c r="AF17" s="111">
        <v>0</v>
      </c>
      <c r="AG17" s="111">
        <v>0</v>
      </c>
    </row>
    <row r="18" spans="1:33" ht="27" customHeight="1">
      <c r="A18" s="109" t="s">
        <v>244</v>
      </c>
      <c r="B18" s="109" t="s">
        <v>329</v>
      </c>
      <c r="C18" s="109" t="s">
        <v>211</v>
      </c>
      <c r="D18" s="110" t="s">
        <v>33</v>
      </c>
      <c r="E18" s="108">
        <v>63981</v>
      </c>
      <c r="F18" s="108">
        <v>63981</v>
      </c>
      <c r="G18" s="108">
        <v>63981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06">
        <v>0</v>
      </c>
      <c r="Q18" s="111">
        <v>0</v>
      </c>
      <c r="R18" s="112">
        <v>0</v>
      </c>
      <c r="S18" s="106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0</v>
      </c>
      <c r="AD18" s="111">
        <v>0</v>
      </c>
      <c r="AE18" s="111">
        <v>0</v>
      </c>
      <c r="AF18" s="111">
        <v>0</v>
      </c>
      <c r="AG18" s="111">
        <v>0</v>
      </c>
    </row>
    <row r="19" spans="1:33" ht="27" customHeight="1">
      <c r="A19" s="109" t="s">
        <v>110</v>
      </c>
      <c r="B19" s="109" t="s">
        <v>211</v>
      </c>
      <c r="C19" s="109"/>
      <c r="D19" s="110" t="s">
        <v>208</v>
      </c>
      <c r="E19" s="108">
        <v>332059</v>
      </c>
      <c r="F19" s="108">
        <v>332059</v>
      </c>
      <c r="G19" s="108">
        <v>332059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08">
        <v>0</v>
      </c>
      <c r="O19" s="108">
        <v>0</v>
      </c>
      <c r="P19" s="106">
        <v>0</v>
      </c>
      <c r="Q19" s="111">
        <v>0</v>
      </c>
      <c r="R19" s="112">
        <v>0</v>
      </c>
      <c r="S19" s="106">
        <v>0</v>
      </c>
      <c r="T19" s="111">
        <v>0</v>
      </c>
      <c r="U19" s="111">
        <v>0</v>
      </c>
      <c r="V19" s="111">
        <v>0</v>
      </c>
      <c r="W19" s="111">
        <v>0</v>
      </c>
      <c r="X19" s="111">
        <v>0</v>
      </c>
      <c r="Y19" s="111">
        <v>0</v>
      </c>
      <c r="Z19" s="111">
        <v>0</v>
      </c>
      <c r="AA19" s="111">
        <v>0</v>
      </c>
      <c r="AB19" s="111">
        <v>0</v>
      </c>
      <c r="AC19" s="111">
        <v>0</v>
      </c>
      <c r="AD19" s="111">
        <v>0</v>
      </c>
      <c r="AE19" s="111">
        <v>0</v>
      </c>
      <c r="AF19" s="111">
        <v>0</v>
      </c>
      <c r="AG19" s="111">
        <v>0</v>
      </c>
    </row>
    <row r="20" spans="1:33" ht="27" customHeight="1">
      <c r="A20" s="109" t="s">
        <v>244</v>
      </c>
      <c r="B20" s="109" t="s">
        <v>50</v>
      </c>
      <c r="C20" s="109" t="s">
        <v>212</v>
      </c>
      <c r="D20" s="110" t="s">
        <v>103</v>
      </c>
      <c r="E20" s="108">
        <v>332059</v>
      </c>
      <c r="F20" s="108">
        <v>332059</v>
      </c>
      <c r="G20" s="108">
        <v>332059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06">
        <v>0</v>
      </c>
      <c r="Q20" s="111">
        <v>0</v>
      </c>
      <c r="R20" s="112">
        <v>0</v>
      </c>
      <c r="S20" s="106">
        <v>0</v>
      </c>
      <c r="T20" s="111">
        <v>0</v>
      </c>
      <c r="U20" s="111">
        <v>0</v>
      </c>
      <c r="V20" s="111">
        <v>0</v>
      </c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1">
        <v>0</v>
      </c>
      <c r="AC20" s="111">
        <v>0</v>
      </c>
      <c r="AD20" s="111">
        <v>0</v>
      </c>
      <c r="AE20" s="111">
        <v>0</v>
      </c>
      <c r="AF20" s="111">
        <v>0</v>
      </c>
      <c r="AG20" s="111">
        <v>0</v>
      </c>
    </row>
    <row r="21" spans="1:33" ht="27" customHeight="1">
      <c r="A21" s="109" t="s">
        <v>110</v>
      </c>
      <c r="B21" s="109" t="s">
        <v>332</v>
      </c>
      <c r="C21" s="109"/>
      <c r="D21" s="110" t="s">
        <v>359</v>
      </c>
      <c r="E21" s="108">
        <v>49894</v>
      </c>
      <c r="F21" s="108">
        <v>49894</v>
      </c>
      <c r="G21" s="108">
        <v>49894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8">
        <v>0</v>
      </c>
      <c r="P21" s="106">
        <v>0</v>
      </c>
      <c r="Q21" s="111">
        <v>0</v>
      </c>
      <c r="R21" s="112">
        <v>0</v>
      </c>
      <c r="S21" s="106">
        <v>0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0</v>
      </c>
      <c r="AD21" s="111">
        <v>0</v>
      </c>
      <c r="AE21" s="111">
        <v>0</v>
      </c>
      <c r="AF21" s="111">
        <v>0</v>
      </c>
      <c r="AG21" s="111">
        <v>0</v>
      </c>
    </row>
    <row r="22" spans="1:33" ht="27" customHeight="1">
      <c r="A22" s="109" t="s">
        <v>244</v>
      </c>
      <c r="B22" s="109" t="s">
        <v>112</v>
      </c>
      <c r="C22" s="109" t="s">
        <v>23</v>
      </c>
      <c r="D22" s="110" t="s">
        <v>5</v>
      </c>
      <c r="E22" s="108">
        <v>49894</v>
      </c>
      <c r="F22" s="108">
        <v>49894</v>
      </c>
      <c r="G22" s="108">
        <v>49894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6">
        <v>0</v>
      </c>
      <c r="Q22" s="111">
        <v>0</v>
      </c>
      <c r="R22" s="112">
        <v>0</v>
      </c>
      <c r="S22" s="106">
        <v>0</v>
      </c>
      <c r="T22" s="111">
        <v>0</v>
      </c>
      <c r="U22" s="111">
        <v>0</v>
      </c>
      <c r="V22" s="111">
        <v>0</v>
      </c>
      <c r="W22" s="111">
        <v>0</v>
      </c>
      <c r="X22" s="111">
        <v>0</v>
      </c>
      <c r="Y22" s="111">
        <v>0</v>
      </c>
      <c r="Z22" s="111">
        <v>0</v>
      </c>
      <c r="AA22" s="111">
        <v>0</v>
      </c>
      <c r="AB22" s="111">
        <v>0</v>
      </c>
      <c r="AC22" s="111">
        <v>0</v>
      </c>
      <c r="AD22" s="111">
        <v>0</v>
      </c>
      <c r="AE22" s="111">
        <v>0</v>
      </c>
      <c r="AF22" s="111">
        <v>0</v>
      </c>
      <c r="AG22" s="111">
        <v>0</v>
      </c>
    </row>
    <row r="23" spans="1:33" ht="27" customHeight="1">
      <c r="A23" s="109" t="s">
        <v>110</v>
      </c>
      <c r="B23" s="109" t="s">
        <v>169</v>
      </c>
      <c r="C23" s="109"/>
      <c r="D23" s="110" t="s">
        <v>239</v>
      </c>
      <c r="E23" s="108">
        <v>81129</v>
      </c>
      <c r="F23" s="108">
        <v>81129</v>
      </c>
      <c r="G23" s="108">
        <v>81129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108">
        <v>0</v>
      </c>
      <c r="P23" s="106">
        <v>0</v>
      </c>
      <c r="Q23" s="111">
        <v>0</v>
      </c>
      <c r="R23" s="112">
        <v>0</v>
      </c>
      <c r="S23" s="106">
        <v>0</v>
      </c>
      <c r="T23" s="111">
        <v>0</v>
      </c>
      <c r="U23" s="111">
        <v>0</v>
      </c>
      <c r="V23" s="111">
        <v>0</v>
      </c>
      <c r="W23" s="111">
        <v>0</v>
      </c>
      <c r="X23" s="111">
        <v>0</v>
      </c>
      <c r="Y23" s="111">
        <v>0</v>
      </c>
      <c r="Z23" s="111">
        <v>0</v>
      </c>
      <c r="AA23" s="111">
        <v>0</v>
      </c>
      <c r="AB23" s="111">
        <v>0</v>
      </c>
      <c r="AC23" s="111">
        <v>0</v>
      </c>
      <c r="AD23" s="111">
        <v>0</v>
      </c>
      <c r="AE23" s="111">
        <v>0</v>
      </c>
      <c r="AF23" s="111">
        <v>0</v>
      </c>
      <c r="AG23" s="111">
        <v>0</v>
      </c>
    </row>
    <row r="24" spans="1:33" ht="27" customHeight="1">
      <c r="A24" s="109" t="s">
        <v>244</v>
      </c>
      <c r="B24" s="109" t="s">
        <v>289</v>
      </c>
      <c r="C24" s="109" t="s">
        <v>290</v>
      </c>
      <c r="D24" s="110" t="s">
        <v>283</v>
      </c>
      <c r="E24" s="108">
        <v>77629</v>
      </c>
      <c r="F24" s="108">
        <v>77629</v>
      </c>
      <c r="G24" s="108">
        <v>77629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06">
        <v>0</v>
      </c>
      <c r="Q24" s="111">
        <v>0</v>
      </c>
      <c r="R24" s="112">
        <v>0</v>
      </c>
      <c r="S24" s="106">
        <v>0</v>
      </c>
      <c r="T24" s="111">
        <v>0</v>
      </c>
      <c r="U24" s="111">
        <v>0</v>
      </c>
      <c r="V24" s="111">
        <v>0</v>
      </c>
      <c r="W24" s="111">
        <v>0</v>
      </c>
      <c r="X24" s="111">
        <v>0</v>
      </c>
      <c r="Y24" s="111">
        <v>0</v>
      </c>
      <c r="Z24" s="111">
        <v>0</v>
      </c>
      <c r="AA24" s="111">
        <v>0</v>
      </c>
      <c r="AB24" s="111">
        <v>0</v>
      </c>
      <c r="AC24" s="111">
        <v>0</v>
      </c>
      <c r="AD24" s="111">
        <v>0</v>
      </c>
      <c r="AE24" s="111">
        <v>0</v>
      </c>
      <c r="AF24" s="111">
        <v>0</v>
      </c>
      <c r="AG24" s="111">
        <v>0</v>
      </c>
    </row>
    <row r="25" spans="1:33" ht="27" customHeight="1">
      <c r="A25" s="109" t="s">
        <v>244</v>
      </c>
      <c r="B25" s="109" t="s">
        <v>289</v>
      </c>
      <c r="C25" s="109" t="s">
        <v>23</v>
      </c>
      <c r="D25" s="110" t="s">
        <v>187</v>
      </c>
      <c r="E25" s="108">
        <v>3500</v>
      </c>
      <c r="F25" s="108">
        <v>3500</v>
      </c>
      <c r="G25" s="108">
        <v>3500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06">
        <v>0</v>
      </c>
      <c r="Q25" s="111">
        <v>0</v>
      </c>
      <c r="R25" s="112">
        <v>0</v>
      </c>
      <c r="S25" s="106">
        <v>0</v>
      </c>
      <c r="T25" s="111">
        <v>0</v>
      </c>
      <c r="U25" s="111">
        <v>0</v>
      </c>
      <c r="V25" s="111">
        <v>0</v>
      </c>
      <c r="W25" s="111">
        <v>0</v>
      </c>
      <c r="X25" s="111">
        <v>0</v>
      </c>
      <c r="Y25" s="111">
        <v>0</v>
      </c>
      <c r="Z25" s="111">
        <v>0</v>
      </c>
      <c r="AA25" s="111">
        <v>0</v>
      </c>
      <c r="AB25" s="111">
        <v>0</v>
      </c>
      <c r="AC25" s="111">
        <v>0</v>
      </c>
      <c r="AD25" s="111">
        <v>0</v>
      </c>
      <c r="AE25" s="111">
        <v>0</v>
      </c>
      <c r="AF25" s="111">
        <v>0</v>
      </c>
      <c r="AG25" s="111">
        <v>0</v>
      </c>
    </row>
    <row r="26" spans="1:33" ht="27" customHeight="1">
      <c r="A26" s="109" t="s">
        <v>110</v>
      </c>
      <c r="B26" s="109" t="s">
        <v>77</v>
      </c>
      <c r="C26" s="109"/>
      <c r="D26" s="110" t="s">
        <v>11</v>
      </c>
      <c r="E26" s="108">
        <v>484561</v>
      </c>
      <c r="F26" s="108">
        <v>484561</v>
      </c>
      <c r="G26" s="108">
        <v>484561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  <c r="O26" s="108">
        <v>0</v>
      </c>
      <c r="P26" s="106">
        <v>0</v>
      </c>
      <c r="Q26" s="111">
        <v>0</v>
      </c>
      <c r="R26" s="112">
        <v>0</v>
      </c>
      <c r="S26" s="106">
        <v>0</v>
      </c>
      <c r="T26" s="111">
        <v>0</v>
      </c>
      <c r="U26" s="111">
        <v>0</v>
      </c>
      <c r="V26" s="111">
        <v>0</v>
      </c>
      <c r="W26" s="111">
        <v>0</v>
      </c>
      <c r="X26" s="111">
        <v>0</v>
      </c>
      <c r="Y26" s="111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0</v>
      </c>
      <c r="AE26" s="111">
        <v>0</v>
      </c>
      <c r="AF26" s="111">
        <v>0</v>
      </c>
      <c r="AG26" s="111">
        <v>0</v>
      </c>
    </row>
    <row r="27" spans="1:33" ht="27" customHeight="1">
      <c r="A27" s="109" t="s">
        <v>244</v>
      </c>
      <c r="B27" s="109" t="s">
        <v>238</v>
      </c>
      <c r="C27" s="109" t="s">
        <v>290</v>
      </c>
      <c r="D27" s="110" t="s">
        <v>349</v>
      </c>
      <c r="E27" s="108">
        <v>484561</v>
      </c>
      <c r="F27" s="108">
        <v>484561</v>
      </c>
      <c r="G27" s="108">
        <v>484561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108">
        <v>0</v>
      </c>
      <c r="P27" s="106">
        <v>0</v>
      </c>
      <c r="Q27" s="111">
        <v>0</v>
      </c>
      <c r="R27" s="112">
        <v>0</v>
      </c>
      <c r="S27" s="106">
        <v>0</v>
      </c>
      <c r="T27" s="111">
        <v>0</v>
      </c>
      <c r="U27" s="111">
        <v>0</v>
      </c>
      <c r="V27" s="111">
        <v>0</v>
      </c>
      <c r="W27" s="111">
        <v>0</v>
      </c>
      <c r="X27" s="111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0</v>
      </c>
      <c r="AE27" s="111">
        <v>0</v>
      </c>
      <c r="AF27" s="111">
        <v>0</v>
      </c>
      <c r="AG27" s="111">
        <v>0</v>
      </c>
    </row>
    <row r="28" spans="1:33" ht="27" customHeight="1">
      <c r="A28" s="109" t="s">
        <v>110</v>
      </c>
      <c r="B28" s="109" t="s">
        <v>23</v>
      </c>
      <c r="C28" s="109"/>
      <c r="D28" s="110" t="s">
        <v>193</v>
      </c>
      <c r="E28" s="108">
        <v>15000</v>
      </c>
      <c r="F28" s="108">
        <v>15000</v>
      </c>
      <c r="G28" s="108">
        <v>15000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108">
        <v>0</v>
      </c>
      <c r="P28" s="106">
        <v>0</v>
      </c>
      <c r="Q28" s="111">
        <v>0</v>
      </c>
      <c r="R28" s="112">
        <v>0</v>
      </c>
      <c r="S28" s="106">
        <v>0</v>
      </c>
      <c r="T28" s="111">
        <v>0</v>
      </c>
      <c r="U28" s="111">
        <v>0</v>
      </c>
      <c r="V28" s="111">
        <v>0</v>
      </c>
      <c r="W28" s="111">
        <v>0</v>
      </c>
      <c r="X28" s="111">
        <v>0</v>
      </c>
      <c r="Y28" s="111">
        <v>0</v>
      </c>
      <c r="Z28" s="111">
        <v>0</v>
      </c>
      <c r="AA28" s="111">
        <v>0</v>
      </c>
      <c r="AB28" s="111">
        <v>0</v>
      </c>
      <c r="AC28" s="111">
        <v>0</v>
      </c>
      <c r="AD28" s="111">
        <v>0</v>
      </c>
      <c r="AE28" s="111">
        <v>0</v>
      </c>
      <c r="AF28" s="111">
        <v>0</v>
      </c>
      <c r="AG28" s="111">
        <v>0</v>
      </c>
    </row>
    <row r="29" spans="1:33" ht="27" customHeight="1">
      <c r="A29" s="109" t="s">
        <v>244</v>
      </c>
      <c r="B29" s="109" t="s">
        <v>274</v>
      </c>
      <c r="C29" s="109" t="s">
        <v>23</v>
      </c>
      <c r="D29" s="110" t="s">
        <v>61</v>
      </c>
      <c r="E29" s="108">
        <v>15000</v>
      </c>
      <c r="F29" s="108">
        <v>15000</v>
      </c>
      <c r="G29" s="108">
        <v>15000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8">
        <v>0</v>
      </c>
      <c r="P29" s="106">
        <v>0</v>
      </c>
      <c r="Q29" s="111">
        <v>0</v>
      </c>
      <c r="R29" s="112">
        <v>0</v>
      </c>
      <c r="S29" s="106">
        <v>0</v>
      </c>
      <c r="T29" s="111">
        <v>0</v>
      </c>
      <c r="U29" s="111">
        <v>0</v>
      </c>
      <c r="V29" s="111">
        <v>0</v>
      </c>
      <c r="W29" s="111">
        <v>0</v>
      </c>
      <c r="X29" s="111">
        <v>0</v>
      </c>
      <c r="Y29" s="111">
        <v>0</v>
      </c>
      <c r="Z29" s="111">
        <v>0</v>
      </c>
      <c r="AA29" s="111">
        <v>0</v>
      </c>
      <c r="AB29" s="111">
        <v>0</v>
      </c>
      <c r="AC29" s="111">
        <v>0</v>
      </c>
      <c r="AD29" s="111">
        <v>0</v>
      </c>
      <c r="AE29" s="111">
        <v>0</v>
      </c>
      <c r="AF29" s="111">
        <v>0</v>
      </c>
      <c r="AG29" s="111">
        <v>0</v>
      </c>
    </row>
    <row r="30" spans="1:33" ht="27" customHeight="1">
      <c r="A30" s="109" t="s">
        <v>94</v>
      </c>
      <c r="B30" s="109"/>
      <c r="C30" s="109"/>
      <c r="D30" s="110" t="s">
        <v>174</v>
      </c>
      <c r="E30" s="108">
        <v>68760</v>
      </c>
      <c r="F30" s="108">
        <v>68760</v>
      </c>
      <c r="G30" s="108">
        <v>68760</v>
      </c>
      <c r="H30" s="108">
        <v>0</v>
      </c>
      <c r="I30" s="108">
        <v>0</v>
      </c>
      <c r="J30" s="108">
        <v>0</v>
      </c>
      <c r="K30" s="108">
        <v>0</v>
      </c>
      <c r="L30" s="108">
        <v>0</v>
      </c>
      <c r="M30" s="108">
        <v>0</v>
      </c>
      <c r="N30" s="108">
        <v>0</v>
      </c>
      <c r="O30" s="108">
        <v>0</v>
      </c>
      <c r="P30" s="106">
        <v>0</v>
      </c>
      <c r="Q30" s="111">
        <v>0</v>
      </c>
      <c r="R30" s="112">
        <v>0</v>
      </c>
      <c r="S30" s="106">
        <v>0</v>
      </c>
      <c r="T30" s="111">
        <v>0</v>
      </c>
      <c r="U30" s="111">
        <v>0</v>
      </c>
      <c r="V30" s="111">
        <v>0</v>
      </c>
      <c r="W30" s="111">
        <v>0</v>
      </c>
      <c r="X30" s="111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1">
        <v>0</v>
      </c>
      <c r="AF30" s="111">
        <v>0</v>
      </c>
      <c r="AG30" s="111">
        <v>0</v>
      </c>
    </row>
    <row r="31" spans="1:33" ht="27" customHeight="1">
      <c r="A31" s="109" t="s">
        <v>210</v>
      </c>
      <c r="B31" s="109" t="s">
        <v>23</v>
      </c>
      <c r="C31" s="109"/>
      <c r="D31" s="110" t="s">
        <v>217</v>
      </c>
      <c r="E31" s="108">
        <v>68760</v>
      </c>
      <c r="F31" s="108">
        <v>68760</v>
      </c>
      <c r="G31" s="108">
        <v>68760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08">
        <v>0</v>
      </c>
      <c r="O31" s="108">
        <v>0</v>
      </c>
      <c r="P31" s="106">
        <v>0</v>
      </c>
      <c r="Q31" s="111">
        <v>0</v>
      </c>
      <c r="R31" s="112">
        <v>0</v>
      </c>
      <c r="S31" s="106">
        <v>0</v>
      </c>
      <c r="T31" s="111">
        <v>0</v>
      </c>
      <c r="U31" s="111">
        <v>0</v>
      </c>
      <c r="V31" s="111">
        <v>0</v>
      </c>
      <c r="W31" s="111">
        <v>0</v>
      </c>
      <c r="X31" s="111">
        <v>0</v>
      </c>
      <c r="Y31" s="111">
        <v>0</v>
      </c>
      <c r="Z31" s="111">
        <v>0</v>
      </c>
      <c r="AA31" s="111">
        <v>0</v>
      </c>
      <c r="AB31" s="111">
        <v>0</v>
      </c>
      <c r="AC31" s="111">
        <v>0</v>
      </c>
      <c r="AD31" s="111">
        <v>0</v>
      </c>
      <c r="AE31" s="111">
        <v>0</v>
      </c>
      <c r="AF31" s="111">
        <v>0</v>
      </c>
      <c r="AG31" s="111">
        <v>0</v>
      </c>
    </row>
    <row r="32" spans="1:33" ht="27" customHeight="1">
      <c r="A32" s="109" t="s">
        <v>152</v>
      </c>
      <c r="B32" s="109" t="s">
        <v>274</v>
      </c>
      <c r="C32" s="109" t="s">
        <v>290</v>
      </c>
      <c r="D32" s="110" t="s">
        <v>93</v>
      </c>
      <c r="E32" s="108">
        <v>68760</v>
      </c>
      <c r="F32" s="108">
        <v>68760</v>
      </c>
      <c r="G32" s="108">
        <v>68760</v>
      </c>
      <c r="H32" s="108">
        <v>0</v>
      </c>
      <c r="I32" s="108">
        <v>0</v>
      </c>
      <c r="J32" s="108">
        <v>0</v>
      </c>
      <c r="K32" s="108">
        <v>0</v>
      </c>
      <c r="L32" s="108">
        <v>0</v>
      </c>
      <c r="M32" s="108">
        <v>0</v>
      </c>
      <c r="N32" s="108">
        <v>0</v>
      </c>
      <c r="O32" s="108">
        <v>0</v>
      </c>
      <c r="P32" s="106">
        <v>0</v>
      </c>
      <c r="Q32" s="111">
        <v>0</v>
      </c>
      <c r="R32" s="112">
        <v>0</v>
      </c>
      <c r="S32" s="106">
        <v>0</v>
      </c>
      <c r="T32" s="111">
        <v>0</v>
      </c>
      <c r="U32" s="111">
        <v>0</v>
      </c>
      <c r="V32" s="111">
        <v>0</v>
      </c>
      <c r="W32" s="111">
        <v>0</v>
      </c>
      <c r="X32" s="111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0</v>
      </c>
      <c r="AE32" s="111">
        <v>0</v>
      </c>
      <c r="AF32" s="111">
        <v>0</v>
      </c>
      <c r="AG32" s="111">
        <v>0</v>
      </c>
    </row>
    <row r="33" spans="1:33" ht="27" customHeight="1">
      <c r="A33" s="109" t="s">
        <v>204</v>
      </c>
      <c r="B33" s="109"/>
      <c r="C33" s="109"/>
      <c r="D33" s="110" t="s">
        <v>226</v>
      </c>
      <c r="E33" s="108">
        <v>135262</v>
      </c>
      <c r="F33" s="108">
        <v>135262</v>
      </c>
      <c r="G33" s="108">
        <v>135262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  <c r="N33" s="108">
        <v>0</v>
      </c>
      <c r="O33" s="108">
        <v>0</v>
      </c>
      <c r="P33" s="106">
        <v>0</v>
      </c>
      <c r="Q33" s="111">
        <v>0</v>
      </c>
      <c r="R33" s="112">
        <v>0</v>
      </c>
      <c r="S33" s="106">
        <v>0</v>
      </c>
      <c r="T33" s="111">
        <v>0</v>
      </c>
      <c r="U33" s="111">
        <v>0</v>
      </c>
      <c r="V33" s="111">
        <v>0</v>
      </c>
      <c r="W33" s="111">
        <v>0</v>
      </c>
      <c r="X33" s="111">
        <v>0</v>
      </c>
      <c r="Y33" s="111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0</v>
      </c>
      <c r="AE33" s="111">
        <v>0</v>
      </c>
      <c r="AF33" s="111">
        <v>0</v>
      </c>
      <c r="AG33" s="111">
        <v>0</v>
      </c>
    </row>
    <row r="34" spans="1:33" ht="27" customHeight="1">
      <c r="A34" s="109" t="s">
        <v>287</v>
      </c>
      <c r="B34" s="109" t="s">
        <v>3</v>
      </c>
      <c r="C34" s="109"/>
      <c r="D34" s="110" t="s">
        <v>339</v>
      </c>
      <c r="E34" s="108">
        <v>135262</v>
      </c>
      <c r="F34" s="108">
        <v>135262</v>
      </c>
      <c r="G34" s="108">
        <v>135262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108">
        <v>0</v>
      </c>
      <c r="O34" s="108">
        <v>0</v>
      </c>
      <c r="P34" s="106">
        <v>0</v>
      </c>
      <c r="Q34" s="111">
        <v>0</v>
      </c>
      <c r="R34" s="112">
        <v>0</v>
      </c>
      <c r="S34" s="106">
        <v>0</v>
      </c>
      <c r="T34" s="111">
        <v>0</v>
      </c>
      <c r="U34" s="111">
        <v>0</v>
      </c>
      <c r="V34" s="111">
        <v>0</v>
      </c>
      <c r="W34" s="111">
        <v>0</v>
      </c>
      <c r="X34" s="111">
        <v>0</v>
      </c>
      <c r="Y34" s="111">
        <v>0</v>
      </c>
      <c r="Z34" s="111">
        <v>0</v>
      </c>
      <c r="AA34" s="111">
        <v>0</v>
      </c>
      <c r="AB34" s="111">
        <v>0</v>
      </c>
      <c r="AC34" s="111">
        <v>0</v>
      </c>
      <c r="AD34" s="111">
        <v>0</v>
      </c>
      <c r="AE34" s="111">
        <v>0</v>
      </c>
      <c r="AF34" s="111">
        <v>0</v>
      </c>
      <c r="AG34" s="111">
        <v>0</v>
      </c>
    </row>
    <row r="35" spans="1:33" ht="27" customHeight="1">
      <c r="A35" s="109" t="s">
        <v>30</v>
      </c>
      <c r="B35" s="109" t="s">
        <v>254</v>
      </c>
      <c r="C35" s="109" t="s">
        <v>3</v>
      </c>
      <c r="D35" s="110" t="s">
        <v>162</v>
      </c>
      <c r="E35" s="108">
        <v>135262</v>
      </c>
      <c r="F35" s="108">
        <v>135262</v>
      </c>
      <c r="G35" s="108">
        <v>135262</v>
      </c>
      <c r="H35" s="108">
        <v>0</v>
      </c>
      <c r="I35" s="108">
        <v>0</v>
      </c>
      <c r="J35" s="108">
        <v>0</v>
      </c>
      <c r="K35" s="108">
        <v>0</v>
      </c>
      <c r="L35" s="108">
        <v>0</v>
      </c>
      <c r="M35" s="108">
        <v>0</v>
      </c>
      <c r="N35" s="108">
        <v>0</v>
      </c>
      <c r="O35" s="108">
        <v>0</v>
      </c>
      <c r="P35" s="106">
        <v>0</v>
      </c>
      <c r="Q35" s="111">
        <v>0</v>
      </c>
      <c r="R35" s="112">
        <v>0</v>
      </c>
      <c r="S35" s="106">
        <v>0</v>
      </c>
      <c r="T35" s="111">
        <v>0</v>
      </c>
      <c r="U35" s="111">
        <v>0</v>
      </c>
      <c r="V35" s="111">
        <v>0</v>
      </c>
      <c r="W35" s="111">
        <v>0</v>
      </c>
      <c r="X35" s="111">
        <v>0</v>
      </c>
      <c r="Y35" s="111">
        <v>0</v>
      </c>
      <c r="Z35" s="111">
        <v>0</v>
      </c>
      <c r="AA35" s="111">
        <v>0</v>
      </c>
      <c r="AB35" s="111">
        <v>0</v>
      </c>
      <c r="AC35" s="111">
        <v>0</v>
      </c>
      <c r="AD35" s="111">
        <v>0</v>
      </c>
      <c r="AE35" s="111">
        <v>0</v>
      </c>
      <c r="AF35" s="111">
        <v>0</v>
      </c>
      <c r="AG35" s="111">
        <v>0</v>
      </c>
    </row>
    <row r="36" spans="1:33" ht="27" customHeight="1">
      <c r="A36" s="109" t="s">
        <v>92</v>
      </c>
      <c r="B36" s="109"/>
      <c r="C36" s="109"/>
      <c r="D36" s="110" t="s">
        <v>265</v>
      </c>
      <c r="E36" s="108">
        <v>638352</v>
      </c>
      <c r="F36" s="108">
        <v>638352</v>
      </c>
      <c r="G36" s="108">
        <v>638352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  <c r="M36" s="108">
        <v>0</v>
      </c>
      <c r="N36" s="108">
        <v>0</v>
      </c>
      <c r="O36" s="108">
        <v>0</v>
      </c>
      <c r="P36" s="106">
        <v>0</v>
      </c>
      <c r="Q36" s="111">
        <v>0</v>
      </c>
      <c r="R36" s="112">
        <v>0</v>
      </c>
      <c r="S36" s="106">
        <v>0</v>
      </c>
      <c r="T36" s="111">
        <v>0</v>
      </c>
      <c r="U36" s="111">
        <v>0</v>
      </c>
      <c r="V36" s="111">
        <v>0</v>
      </c>
      <c r="W36" s="111">
        <v>0</v>
      </c>
      <c r="X36" s="111">
        <v>0</v>
      </c>
      <c r="Y36" s="111">
        <v>0</v>
      </c>
      <c r="Z36" s="111">
        <v>0</v>
      </c>
      <c r="AA36" s="111">
        <v>0</v>
      </c>
      <c r="AB36" s="111">
        <v>0</v>
      </c>
      <c r="AC36" s="111">
        <v>0</v>
      </c>
      <c r="AD36" s="111">
        <v>0</v>
      </c>
      <c r="AE36" s="111">
        <v>0</v>
      </c>
      <c r="AF36" s="111">
        <v>0</v>
      </c>
      <c r="AG36" s="111">
        <v>0</v>
      </c>
    </row>
    <row r="37" spans="1:33" ht="27" customHeight="1">
      <c r="A37" s="109" t="s">
        <v>209</v>
      </c>
      <c r="B37" s="109" t="s">
        <v>290</v>
      </c>
      <c r="C37" s="109"/>
      <c r="D37" s="110" t="s">
        <v>314</v>
      </c>
      <c r="E37" s="108">
        <v>64546</v>
      </c>
      <c r="F37" s="108">
        <v>64546</v>
      </c>
      <c r="G37" s="108">
        <v>64546</v>
      </c>
      <c r="H37" s="108">
        <v>0</v>
      </c>
      <c r="I37" s="108">
        <v>0</v>
      </c>
      <c r="J37" s="108">
        <v>0</v>
      </c>
      <c r="K37" s="108">
        <v>0</v>
      </c>
      <c r="L37" s="108">
        <v>0</v>
      </c>
      <c r="M37" s="108">
        <v>0</v>
      </c>
      <c r="N37" s="108">
        <v>0</v>
      </c>
      <c r="O37" s="108">
        <v>0</v>
      </c>
      <c r="P37" s="106">
        <v>0</v>
      </c>
      <c r="Q37" s="111">
        <v>0</v>
      </c>
      <c r="R37" s="112">
        <v>0</v>
      </c>
      <c r="S37" s="106">
        <v>0</v>
      </c>
      <c r="T37" s="111">
        <v>0</v>
      </c>
      <c r="U37" s="111">
        <v>0</v>
      </c>
      <c r="V37" s="111">
        <v>0</v>
      </c>
      <c r="W37" s="111">
        <v>0</v>
      </c>
      <c r="X37" s="111">
        <v>0</v>
      </c>
      <c r="Y37" s="111">
        <v>0</v>
      </c>
      <c r="Z37" s="111">
        <v>0</v>
      </c>
      <c r="AA37" s="111">
        <v>0</v>
      </c>
      <c r="AB37" s="111">
        <v>0</v>
      </c>
      <c r="AC37" s="111">
        <v>0</v>
      </c>
      <c r="AD37" s="111">
        <v>0</v>
      </c>
      <c r="AE37" s="111">
        <v>0</v>
      </c>
      <c r="AF37" s="111">
        <v>0</v>
      </c>
      <c r="AG37" s="111">
        <v>0</v>
      </c>
    </row>
    <row r="38" spans="1:33" ht="27" customHeight="1">
      <c r="A38" s="109" t="s">
        <v>151</v>
      </c>
      <c r="B38" s="109" t="s">
        <v>170</v>
      </c>
      <c r="C38" s="109" t="s">
        <v>286</v>
      </c>
      <c r="D38" s="110" t="s">
        <v>273</v>
      </c>
      <c r="E38" s="108">
        <v>64546</v>
      </c>
      <c r="F38" s="108">
        <v>64546</v>
      </c>
      <c r="G38" s="108">
        <v>64546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  <c r="O38" s="108">
        <v>0</v>
      </c>
      <c r="P38" s="106">
        <v>0</v>
      </c>
      <c r="Q38" s="111">
        <v>0</v>
      </c>
      <c r="R38" s="112">
        <v>0</v>
      </c>
      <c r="S38" s="106">
        <v>0</v>
      </c>
      <c r="T38" s="111">
        <v>0</v>
      </c>
      <c r="U38" s="111">
        <v>0</v>
      </c>
      <c r="V38" s="111">
        <v>0</v>
      </c>
      <c r="W38" s="111">
        <v>0</v>
      </c>
      <c r="X38" s="111">
        <v>0</v>
      </c>
      <c r="Y38" s="111">
        <v>0</v>
      </c>
      <c r="Z38" s="111">
        <v>0</v>
      </c>
      <c r="AA38" s="111">
        <v>0</v>
      </c>
      <c r="AB38" s="111">
        <v>0</v>
      </c>
      <c r="AC38" s="111">
        <v>0</v>
      </c>
      <c r="AD38" s="111">
        <v>0</v>
      </c>
      <c r="AE38" s="111">
        <v>0</v>
      </c>
      <c r="AF38" s="111">
        <v>0</v>
      </c>
      <c r="AG38" s="111">
        <v>0</v>
      </c>
    </row>
    <row r="39" spans="1:33" ht="27" customHeight="1">
      <c r="A39" s="109" t="s">
        <v>209</v>
      </c>
      <c r="B39" s="109" t="s">
        <v>285</v>
      </c>
      <c r="C39" s="109"/>
      <c r="D39" s="110" t="s">
        <v>225</v>
      </c>
      <c r="E39" s="108">
        <v>573806</v>
      </c>
      <c r="F39" s="108">
        <v>573806</v>
      </c>
      <c r="G39" s="108">
        <v>573806</v>
      </c>
      <c r="H39" s="108">
        <v>0</v>
      </c>
      <c r="I39" s="108">
        <v>0</v>
      </c>
      <c r="J39" s="108">
        <v>0</v>
      </c>
      <c r="K39" s="108">
        <v>0</v>
      </c>
      <c r="L39" s="108">
        <v>0</v>
      </c>
      <c r="M39" s="108">
        <v>0</v>
      </c>
      <c r="N39" s="108">
        <v>0</v>
      </c>
      <c r="O39" s="108">
        <v>0</v>
      </c>
      <c r="P39" s="106">
        <v>0</v>
      </c>
      <c r="Q39" s="111">
        <v>0</v>
      </c>
      <c r="R39" s="112">
        <v>0</v>
      </c>
      <c r="S39" s="106">
        <v>0</v>
      </c>
      <c r="T39" s="111">
        <v>0</v>
      </c>
      <c r="U39" s="111">
        <v>0</v>
      </c>
      <c r="V39" s="111">
        <v>0</v>
      </c>
      <c r="W39" s="111">
        <v>0</v>
      </c>
      <c r="X39" s="111">
        <v>0</v>
      </c>
      <c r="Y39" s="111">
        <v>0</v>
      </c>
      <c r="Z39" s="111">
        <v>0</v>
      </c>
      <c r="AA39" s="111">
        <v>0</v>
      </c>
      <c r="AB39" s="111">
        <v>0</v>
      </c>
      <c r="AC39" s="111">
        <v>0</v>
      </c>
      <c r="AD39" s="111">
        <v>0</v>
      </c>
      <c r="AE39" s="111">
        <v>0</v>
      </c>
      <c r="AF39" s="111">
        <v>0</v>
      </c>
      <c r="AG39" s="111">
        <v>0</v>
      </c>
    </row>
    <row r="40" spans="1:33" ht="27" customHeight="1">
      <c r="A40" s="109" t="s">
        <v>151</v>
      </c>
      <c r="B40" s="109" t="s">
        <v>167</v>
      </c>
      <c r="C40" s="109" t="s">
        <v>285</v>
      </c>
      <c r="D40" s="110" t="s">
        <v>91</v>
      </c>
      <c r="E40" s="108">
        <v>573806</v>
      </c>
      <c r="F40" s="108">
        <v>573806</v>
      </c>
      <c r="G40" s="108">
        <v>573806</v>
      </c>
      <c r="H40" s="108">
        <v>0</v>
      </c>
      <c r="I40" s="108">
        <v>0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  <c r="O40" s="108">
        <v>0</v>
      </c>
      <c r="P40" s="106">
        <v>0</v>
      </c>
      <c r="Q40" s="111">
        <v>0</v>
      </c>
      <c r="R40" s="112">
        <v>0</v>
      </c>
      <c r="S40" s="106">
        <v>0</v>
      </c>
      <c r="T40" s="111">
        <v>0</v>
      </c>
      <c r="U40" s="111">
        <v>0</v>
      </c>
      <c r="V40" s="111">
        <v>0</v>
      </c>
      <c r="W40" s="111">
        <v>0</v>
      </c>
      <c r="X40" s="111">
        <v>0</v>
      </c>
      <c r="Y40" s="111">
        <v>0</v>
      </c>
      <c r="Z40" s="111">
        <v>0</v>
      </c>
      <c r="AA40" s="111">
        <v>0</v>
      </c>
      <c r="AB40" s="111">
        <v>0</v>
      </c>
      <c r="AC40" s="111">
        <v>0</v>
      </c>
      <c r="AD40" s="111">
        <v>0</v>
      </c>
      <c r="AE40" s="111">
        <v>0</v>
      </c>
      <c r="AF40" s="111">
        <v>0</v>
      </c>
      <c r="AG40" s="111">
        <v>0</v>
      </c>
    </row>
    <row r="41" spans="1:33" ht="27" customHeight="1">
      <c r="A41" s="109" t="s">
        <v>178</v>
      </c>
      <c r="B41" s="109"/>
      <c r="C41" s="109"/>
      <c r="D41" s="110" t="s">
        <v>55</v>
      </c>
      <c r="E41" s="108">
        <v>1613444</v>
      </c>
      <c r="F41" s="108">
        <v>1613444</v>
      </c>
      <c r="G41" s="108">
        <v>1565694</v>
      </c>
      <c r="H41" s="108">
        <v>47750</v>
      </c>
      <c r="I41" s="108">
        <v>0</v>
      </c>
      <c r="J41" s="108">
        <v>47750</v>
      </c>
      <c r="K41" s="108">
        <v>0</v>
      </c>
      <c r="L41" s="108">
        <v>0</v>
      </c>
      <c r="M41" s="108">
        <v>0</v>
      </c>
      <c r="N41" s="108">
        <v>0</v>
      </c>
      <c r="O41" s="108">
        <v>0</v>
      </c>
      <c r="P41" s="106">
        <v>0</v>
      </c>
      <c r="Q41" s="111">
        <v>0</v>
      </c>
      <c r="R41" s="112">
        <v>0</v>
      </c>
      <c r="S41" s="106">
        <v>0</v>
      </c>
      <c r="T41" s="111">
        <v>0</v>
      </c>
      <c r="U41" s="111">
        <v>0</v>
      </c>
      <c r="V41" s="111">
        <v>0</v>
      </c>
      <c r="W41" s="111">
        <v>0</v>
      </c>
      <c r="X41" s="111">
        <v>0</v>
      </c>
      <c r="Y41" s="111">
        <v>0</v>
      </c>
      <c r="Z41" s="111">
        <v>0</v>
      </c>
      <c r="AA41" s="111">
        <v>0</v>
      </c>
      <c r="AB41" s="111">
        <v>0</v>
      </c>
      <c r="AC41" s="111">
        <v>0</v>
      </c>
      <c r="AD41" s="111">
        <v>0</v>
      </c>
      <c r="AE41" s="111">
        <v>0</v>
      </c>
      <c r="AF41" s="111">
        <v>0</v>
      </c>
      <c r="AG41" s="111">
        <v>0</v>
      </c>
    </row>
    <row r="42" spans="1:33" ht="27" customHeight="1">
      <c r="A42" s="109" t="s">
        <v>309</v>
      </c>
      <c r="B42" s="109" t="s">
        <v>113</v>
      </c>
      <c r="C42" s="109"/>
      <c r="D42" s="110" t="s">
        <v>165</v>
      </c>
      <c r="E42" s="108">
        <v>1303780</v>
      </c>
      <c r="F42" s="108">
        <v>1303780</v>
      </c>
      <c r="G42" s="108">
        <v>1256030</v>
      </c>
      <c r="H42" s="108">
        <v>47750</v>
      </c>
      <c r="I42" s="108">
        <v>0</v>
      </c>
      <c r="J42" s="108">
        <v>47750</v>
      </c>
      <c r="K42" s="108">
        <v>0</v>
      </c>
      <c r="L42" s="108">
        <v>0</v>
      </c>
      <c r="M42" s="108">
        <v>0</v>
      </c>
      <c r="N42" s="108">
        <v>0</v>
      </c>
      <c r="O42" s="108">
        <v>0</v>
      </c>
      <c r="P42" s="106">
        <v>0</v>
      </c>
      <c r="Q42" s="111">
        <v>0</v>
      </c>
      <c r="R42" s="112">
        <v>0</v>
      </c>
      <c r="S42" s="106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0</v>
      </c>
      <c r="AD42" s="111">
        <v>0</v>
      </c>
      <c r="AE42" s="111">
        <v>0</v>
      </c>
      <c r="AF42" s="111">
        <v>0</v>
      </c>
      <c r="AG42" s="111">
        <v>0</v>
      </c>
    </row>
    <row r="43" spans="1:33" ht="27" customHeight="1">
      <c r="A43" s="109" t="s">
        <v>8</v>
      </c>
      <c r="B43" s="109" t="s">
        <v>331</v>
      </c>
      <c r="C43" s="109" t="s">
        <v>312</v>
      </c>
      <c r="D43" s="110" t="s">
        <v>111</v>
      </c>
      <c r="E43" s="108">
        <v>1050380</v>
      </c>
      <c r="F43" s="108">
        <v>1050380</v>
      </c>
      <c r="G43" s="108">
        <v>1050380</v>
      </c>
      <c r="H43" s="108">
        <v>0</v>
      </c>
      <c r="I43" s="108">
        <v>0</v>
      </c>
      <c r="J43" s="108">
        <v>0</v>
      </c>
      <c r="K43" s="108">
        <v>0</v>
      </c>
      <c r="L43" s="108">
        <v>0</v>
      </c>
      <c r="M43" s="108">
        <v>0</v>
      </c>
      <c r="N43" s="108">
        <v>0</v>
      </c>
      <c r="O43" s="108">
        <v>0</v>
      </c>
      <c r="P43" s="106">
        <v>0</v>
      </c>
      <c r="Q43" s="111">
        <v>0</v>
      </c>
      <c r="R43" s="112">
        <v>0</v>
      </c>
      <c r="S43" s="106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0</v>
      </c>
      <c r="AD43" s="111">
        <v>0</v>
      </c>
      <c r="AE43" s="111">
        <v>0</v>
      </c>
      <c r="AF43" s="111">
        <v>0</v>
      </c>
      <c r="AG43" s="111">
        <v>0</v>
      </c>
    </row>
    <row r="44" spans="1:33" ht="27" customHeight="1">
      <c r="A44" s="109" t="s">
        <v>8</v>
      </c>
      <c r="B44" s="109" t="s">
        <v>331</v>
      </c>
      <c r="C44" s="109" t="s">
        <v>22</v>
      </c>
      <c r="D44" s="110" t="s">
        <v>64</v>
      </c>
      <c r="E44" s="108">
        <v>253100</v>
      </c>
      <c r="F44" s="108">
        <v>253100</v>
      </c>
      <c r="G44" s="108">
        <v>205350</v>
      </c>
      <c r="H44" s="108">
        <v>47750</v>
      </c>
      <c r="I44" s="108">
        <v>0</v>
      </c>
      <c r="J44" s="108">
        <v>47750</v>
      </c>
      <c r="K44" s="108">
        <v>0</v>
      </c>
      <c r="L44" s="108">
        <v>0</v>
      </c>
      <c r="M44" s="108">
        <v>0</v>
      </c>
      <c r="N44" s="108">
        <v>0</v>
      </c>
      <c r="O44" s="108">
        <v>0</v>
      </c>
      <c r="P44" s="106">
        <v>0</v>
      </c>
      <c r="Q44" s="111">
        <v>0</v>
      </c>
      <c r="R44" s="112">
        <v>0</v>
      </c>
      <c r="S44" s="106">
        <v>0</v>
      </c>
      <c r="T44" s="111">
        <v>0</v>
      </c>
      <c r="U44" s="111">
        <v>0</v>
      </c>
      <c r="V44" s="111">
        <v>0</v>
      </c>
      <c r="W44" s="111">
        <v>0</v>
      </c>
      <c r="X44" s="111">
        <v>0</v>
      </c>
      <c r="Y44" s="111">
        <v>0</v>
      </c>
      <c r="Z44" s="111">
        <v>0</v>
      </c>
      <c r="AA44" s="111">
        <v>0</v>
      </c>
      <c r="AB44" s="111">
        <v>0</v>
      </c>
      <c r="AC44" s="111">
        <v>0</v>
      </c>
      <c r="AD44" s="111">
        <v>0</v>
      </c>
      <c r="AE44" s="111">
        <v>0</v>
      </c>
      <c r="AF44" s="111">
        <v>0</v>
      </c>
      <c r="AG44" s="111">
        <v>0</v>
      </c>
    </row>
    <row r="45" spans="1:33" ht="27" customHeight="1">
      <c r="A45" s="109" t="s">
        <v>8</v>
      </c>
      <c r="B45" s="109" t="s">
        <v>331</v>
      </c>
      <c r="C45" s="109" t="s">
        <v>23</v>
      </c>
      <c r="D45" s="110" t="s">
        <v>272</v>
      </c>
      <c r="E45" s="108">
        <v>300</v>
      </c>
      <c r="F45" s="108">
        <v>300</v>
      </c>
      <c r="G45" s="108">
        <v>300</v>
      </c>
      <c r="H45" s="108">
        <v>0</v>
      </c>
      <c r="I45" s="108">
        <v>0</v>
      </c>
      <c r="J45" s="108">
        <v>0</v>
      </c>
      <c r="K45" s="108">
        <v>0</v>
      </c>
      <c r="L45" s="108">
        <v>0</v>
      </c>
      <c r="M45" s="108">
        <v>0</v>
      </c>
      <c r="N45" s="108">
        <v>0</v>
      </c>
      <c r="O45" s="108">
        <v>0</v>
      </c>
      <c r="P45" s="106">
        <v>0</v>
      </c>
      <c r="Q45" s="111">
        <v>0</v>
      </c>
      <c r="R45" s="112">
        <v>0</v>
      </c>
      <c r="S45" s="106">
        <v>0</v>
      </c>
      <c r="T45" s="111">
        <v>0</v>
      </c>
      <c r="U45" s="111">
        <v>0</v>
      </c>
      <c r="V45" s="111">
        <v>0</v>
      </c>
      <c r="W45" s="111">
        <v>0</v>
      </c>
      <c r="X45" s="111">
        <v>0</v>
      </c>
      <c r="Y45" s="111">
        <v>0</v>
      </c>
      <c r="Z45" s="111">
        <v>0</v>
      </c>
      <c r="AA45" s="111">
        <v>0</v>
      </c>
      <c r="AB45" s="111">
        <v>0</v>
      </c>
      <c r="AC45" s="111">
        <v>0</v>
      </c>
      <c r="AD45" s="111">
        <v>0</v>
      </c>
      <c r="AE45" s="111">
        <v>0</v>
      </c>
      <c r="AF45" s="111">
        <v>0</v>
      </c>
      <c r="AG45" s="111">
        <v>0</v>
      </c>
    </row>
    <row r="46" spans="1:33" ht="27" customHeight="1">
      <c r="A46" s="109" t="s">
        <v>309</v>
      </c>
      <c r="B46" s="109" t="s">
        <v>234</v>
      </c>
      <c r="C46" s="109"/>
      <c r="D46" s="110" t="s">
        <v>160</v>
      </c>
      <c r="E46" s="108">
        <v>309664</v>
      </c>
      <c r="F46" s="108">
        <v>309664</v>
      </c>
      <c r="G46" s="108">
        <v>309664</v>
      </c>
      <c r="H46" s="108">
        <v>0</v>
      </c>
      <c r="I46" s="108">
        <v>0</v>
      </c>
      <c r="J46" s="108">
        <v>0</v>
      </c>
      <c r="K46" s="108">
        <v>0</v>
      </c>
      <c r="L46" s="108">
        <v>0</v>
      </c>
      <c r="M46" s="108">
        <v>0</v>
      </c>
      <c r="N46" s="108">
        <v>0</v>
      </c>
      <c r="O46" s="108">
        <v>0</v>
      </c>
      <c r="P46" s="106">
        <v>0</v>
      </c>
      <c r="Q46" s="111">
        <v>0</v>
      </c>
      <c r="R46" s="112">
        <v>0</v>
      </c>
      <c r="S46" s="106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0</v>
      </c>
      <c r="AE46" s="111">
        <v>0</v>
      </c>
      <c r="AF46" s="111">
        <v>0</v>
      </c>
      <c r="AG46" s="111">
        <v>0</v>
      </c>
    </row>
    <row r="47" spans="1:33" ht="27" customHeight="1">
      <c r="A47" s="109" t="s">
        <v>8</v>
      </c>
      <c r="B47" s="109" t="s">
        <v>76</v>
      </c>
      <c r="C47" s="109" t="s">
        <v>290</v>
      </c>
      <c r="D47" s="110" t="s">
        <v>66</v>
      </c>
      <c r="E47" s="108">
        <v>146320</v>
      </c>
      <c r="F47" s="108">
        <v>146320</v>
      </c>
      <c r="G47" s="108">
        <v>146320</v>
      </c>
      <c r="H47" s="108">
        <v>0</v>
      </c>
      <c r="I47" s="108">
        <v>0</v>
      </c>
      <c r="J47" s="108">
        <v>0</v>
      </c>
      <c r="K47" s="108">
        <v>0</v>
      </c>
      <c r="L47" s="108">
        <v>0</v>
      </c>
      <c r="M47" s="108">
        <v>0</v>
      </c>
      <c r="N47" s="108">
        <v>0</v>
      </c>
      <c r="O47" s="108">
        <v>0</v>
      </c>
      <c r="P47" s="106">
        <v>0</v>
      </c>
      <c r="Q47" s="111">
        <v>0</v>
      </c>
      <c r="R47" s="112">
        <v>0</v>
      </c>
      <c r="S47" s="106">
        <v>0</v>
      </c>
      <c r="T47" s="111">
        <v>0</v>
      </c>
      <c r="U47" s="111">
        <v>0</v>
      </c>
      <c r="V47" s="111">
        <v>0</v>
      </c>
      <c r="W47" s="111">
        <v>0</v>
      </c>
      <c r="X47" s="111">
        <v>0</v>
      </c>
      <c r="Y47" s="111">
        <v>0</v>
      </c>
      <c r="Z47" s="111">
        <v>0</v>
      </c>
      <c r="AA47" s="111">
        <v>0</v>
      </c>
      <c r="AB47" s="111">
        <v>0</v>
      </c>
      <c r="AC47" s="111">
        <v>0</v>
      </c>
      <c r="AD47" s="111">
        <v>0</v>
      </c>
      <c r="AE47" s="111">
        <v>0</v>
      </c>
      <c r="AF47" s="111">
        <v>0</v>
      </c>
      <c r="AG47" s="111">
        <v>0</v>
      </c>
    </row>
    <row r="48" spans="1:33" ht="27" customHeight="1">
      <c r="A48" s="109" t="s">
        <v>8</v>
      </c>
      <c r="B48" s="109" t="s">
        <v>76</v>
      </c>
      <c r="C48" s="109" t="s">
        <v>109</v>
      </c>
      <c r="D48" s="110" t="s">
        <v>294</v>
      </c>
      <c r="E48" s="108">
        <v>163344</v>
      </c>
      <c r="F48" s="108">
        <v>163344</v>
      </c>
      <c r="G48" s="108">
        <v>163344</v>
      </c>
      <c r="H48" s="108">
        <v>0</v>
      </c>
      <c r="I48" s="108">
        <v>0</v>
      </c>
      <c r="J48" s="108">
        <v>0</v>
      </c>
      <c r="K48" s="108">
        <v>0</v>
      </c>
      <c r="L48" s="108">
        <v>0</v>
      </c>
      <c r="M48" s="108">
        <v>0</v>
      </c>
      <c r="N48" s="108">
        <v>0</v>
      </c>
      <c r="O48" s="108">
        <v>0</v>
      </c>
      <c r="P48" s="106">
        <v>0</v>
      </c>
      <c r="Q48" s="111">
        <v>0</v>
      </c>
      <c r="R48" s="112">
        <v>0</v>
      </c>
      <c r="S48" s="106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0</v>
      </c>
      <c r="AE48" s="111">
        <v>0</v>
      </c>
      <c r="AF48" s="111">
        <v>0</v>
      </c>
      <c r="AG48" s="111">
        <v>0</v>
      </c>
    </row>
    <row r="49" spans="1:33" ht="27" customHeight="1">
      <c r="A49" s="109" t="s">
        <v>345</v>
      </c>
      <c r="B49" s="109"/>
      <c r="C49" s="109"/>
      <c r="D49" s="110" t="s">
        <v>176</v>
      </c>
      <c r="E49" s="108">
        <v>135797</v>
      </c>
      <c r="F49" s="108">
        <v>135797</v>
      </c>
      <c r="G49" s="108">
        <v>135797</v>
      </c>
      <c r="H49" s="108">
        <v>0</v>
      </c>
      <c r="I49" s="108">
        <v>0</v>
      </c>
      <c r="J49" s="108">
        <v>0</v>
      </c>
      <c r="K49" s="108">
        <v>0</v>
      </c>
      <c r="L49" s="108">
        <v>0</v>
      </c>
      <c r="M49" s="108">
        <v>0</v>
      </c>
      <c r="N49" s="108">
        <v>0</v>
      </c>
      <c r="O49" s="108">
        <v>0</v>
      </c>
      <c r="P49" s="106">
        <v>0</v>
      </c>
      <c r="Q49" s="111">
        <v>0</v>
      </c>
      <c r="R49" s="112">
        <v>0</v>
      </c>
      <c r="S49" s="106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0</v>
      </c>
      <c r="AE49" s="111">
        <v>0</v>
      </c>
      <c r="AF49" s="111">
        <v>0</v>
      </c>
      <c r="AG49" s="111">
        <v>0</v>
      </c>
    </row>
    <row r="50" spans="1:33" ht="27" customHeight="1">
      <c r="A50" s="109" t="s">
        <v>143</v>
      </c>
      <c r="B50" s="109" t="s">
        <v>290</v>
      </c>
      <c r="C50" s="109"/>
      <c r="D50" s="110" t="s">
        <v>308</v>
      </c>
      <c r="E50" s="108">
        <v>135797</v>
      </c>
      <c r="F50" s="108">
        <v>135797</v>
      </c>
      <c r="G50" s="108">
        <v>135797</v>
      </c>
      <c r="H50" s="108">
        <v>0</v>
      </c>
      <c r="I50" s="108">
        <v>0</v>
      </c>
      <c r="J50" s="108">
        <v>0</v>
      </c>
      <c r="K50" s="108">
        <v>0</v>
      </c>
      <c r="L50" s="108">
        <v>0</v>
      </c>
      <c r="M50" s="108">
        <v>0</v>
      </c>
      <c r="N50" s="108">
        <v>0</v>
      </c>
      <c r="O50" s="108">
        <v>0</v>
      </c>
      <c r="P50" s="106">
        <v>0</v>
      </c>
      <c r="Q50" s="111">
        <v>0</v>
      </c>
      <c r="R50" s="112">
        <v>0</v>
      </c>
      <c r="S50" s="106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1">
        <v>0</v>
      </c>
      <c r="Z50" s="111">
        <v>0</v>
      </c>
      <c r="AA50" s="111">
        <v>0</v>
      </c>
      <c r="AB50" s="111">
        <v>0</v>
      </c>
      <c r="AC50" s="111">
        <v>0</v>
      </c>
      <c r="AD50" s="111">
        <v>0</v>
      </c>
      <c r="AE50" s="111">
        <v>0</v>
      </c>
      <c r="AF50" s="111">
        <v>0</v>
      </c>
      <c r="AG50" s="111">
        <v>0</v>
      </c>
    </row>
    <row r="51" spans="1:33" ht="27" customHeight="1">
      <c r="A51" s="109" t="s">
        <v>216</v>
      </c>
      <c r="B51" s="109" t="s">
        <v>170</v>
      </c>
      <c r="C51" s="109" t="s">
        <v>23</v>
      </c>
      <c r="D51" s="110" t="s">
        <v>237</v>
      </c>
      <c r="E51" s="108">
        <v>135797</v>
      </c>
      <c r="F51" s="108">
        <v>135797</v>
      </c>
      <c r="G51" s="108">
        <v>135797</v>
      </c>
      <c r="H51" s="108">
        <v>0</v>
      </c>
      <c r="I51" s="108">
        <v>0</v>
      </c>
      <c r="J51" s="108">
        <v>0</v>
      </c>
      <c r="K51" s="108">
        <v>0</v>
      </c>
      <c r="L51" s="108">
        <v>0</v>
      </c>
      <c r="M51" s="108">
        <v>0</v>
      </c>
      <c r="N51" s="108">
        <v>0</v>
      </c>
      <c r="O51" s="108">
        <v>0</v>
      </c>
      <c r="P51" s="106">
        <v>0</v>
      </c>
      <c r="Q51" s="111">
        <v>0</v>
      </c>
      <c r="R51" s="112">
        <v>0</v>
      </c>
      <c r="S51" s="106">
        <v>0</v>
      </c>
      <c r="T51" s="111">
        <v>0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0</v>
      </c>
      <c r="AE51" s="111">
        <v>0</v>
      </c>
      <c r="AF51" s="111">
        <v>0</v>
      </c>
      <c r="AG51" s="111">
        <v>0</v>
      </c>
    </row>
    <row r="52" spans="1:33" ht="27" customHeight="1">
      <c r="A52" s="109" t="s">
        <v>69</v>
      </c>
      <c r="B52" s="109"/>
      <c r="C52" s="109"/>
      <c r="D52" s="110" t="s">
        <v>49</v>
      </c>
      <c r="E52" s="108">
        <v>3687643</v>
      </c>
      <c r="F52" s="108">
        <v>3667643</v>
      </c>
      <c r="G52" s="108">
        <v>3667643</v>
      </c>
      <c r="H52" s="108">
        <v>0</v>
      </c>
      <c r="I52" s="108">
        <v>0</v>
      </c>
      <c r="J52" s="108">
        <v>0</v>
      </c>
      <c r="K52" s="108">
        <v>0</v>
      </c>
      <c r="L52" s="108">
        <v>0</v>
      </c>
      <c r="M52" s="108">
        <v>0</v>
      </c>
      <c r="N52" s="108">
        <v>0</v>
      </c>
      <c r="O52" s="108">
        <v>0</v>
      </c>
      <c r="P52" s="106">
        <v>0</v>
      </c>
      <c r="Q52" s="111">
        <v>20000</v>
      </c>
      <c r="R52" s="112">
        <v>0</v>
      </c>
      <c r="S52" s="106">
        <v>0</v>
      </c>
      <c r="T52" s="111">
        <v>20000</v>
      </c>
      <c r="U52" s="111">
        <v>0</v>
      </c>
      <c r="V52" s="111">
        <v>0</v>
      </c>
      <c r="W52" s="111">
        <v>0</v>
      </c>
      <c r="X52" s="111">
        <v>0</v>
      </c>
      <c r="Y52" s="111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0</v>
      </c>
      <c r="AE52" s="111">
        <v>0</v>
      </c>
      <c r="AF52" s="111">
        <v>0</v>
      </c>
      <c r="AG52" s="111">
        <v>0</v>
      </c>
    </row>
    <row r="53" spans="1:33" ht="27" customHeight="1">
      <c r="A53" s="109" t="s">
        <v>233</v>
      </c>
      <c r="B53" s="109" t="s">
        <v>290</v>
      </c>
      <c r="C53" s="109"/>
      <c r="D53" s="110" t="s">
        <v>293</v>
      </c>
      <c r="E53" s="108">
        <v>1025914</v>
      </c>
      <c r="F53" s="108">
        <v>1005914</v>
      </c>
      <c r="G53" s="108">
        <v>1005914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  <c r="M53" s="108">
        <v>0</v>
      </c>
      <c r="N53" s="108">
        <v>0</v>
      </c>
      <c r="O53" s="108">
        <v>0</v>
      </c>
      <c r="P53" s="106">
        <v>0</v>
      </c>
      <c r="Q53" s="111">
        <v>20000</v>
      </c>
      <c r="R53" s="112">
        <v>0</v>
      </c>
      <c r="S53" s="106">
        <v>0</v>
      </c>
      <c r="T53" s="111">
        <v>20000</v>
      </c>
      <c r="U53" s="111">
        <v>0</v>
      </c>
      <c r="V53" s="111">
        <v>0</v>
      </c>
      <c r="W53" s="111">
        <v>0</v>
      </c>
      <c r="X53" s="111">
        <v>0</v>
      </c>
      <c r="Y53" s="111">
        <v>0</v>
      </c>
      <c r="Z53" s="111">
        <v>0</v>
      </c>
      <c r="AA53" s="111">
        <v>0</v>
      </c>
      <c r="AB53" s="111">
        <v>0</v>
      </c>
      <c r="AC53" s="111">
        <v>0</v>
      </c>
      <c r="AD53" s="111">
        <v>0</v>
      </c>
      <c r="AE53" s="111">
        <v>0</v>
      </c>
      <c r="AF53" s="111">
        <v>0</v>
      </c>
      <c r="AG53" s="111">
        <v>0</v>
      </c>
    </row>
    <row r="54" spans="1:33" ht="27" customHeight="1">
      <c r="A54" s="109" t="s">
        <v>119</v>
      </c>
      <c r="B54" s="109" t="s">
        <v>170</v>
      </c>
      <c r="C54" s="109" t="s">
        <v>3</v>
      </c>
      <c r="D54" s="110" t="s">
        <v>301</v>
      </c>
      <c r="E54" s="108">
        <v>1600</v>
      </c>
      <c r="F54" s="108">
        <v>1600</v>
      </c>
      <c r="G54" s="108">
        <v>1600</v>
      </c>
      <c r="H54" s="108">
        <v>0</v>
      </c>
      <c r="I54" s="108">
        <v>0</v>
      </c>
      <c r="J54" s="108">
        <v>0</v>
      </c>
      <c r="K54" s="108">
        <v>0</v>
      </c>
      <c r="L54" s="108">
        <v>0</v>
      </c>
      <c r="M54" s="108">
        <v>0</v>
      </c>
      <c r="N54" s="108">
        <v>0</v>
      </c>
      <c r="O54" s="108">
        <v>0</v>
      </c>
      <c r="P54" s="106">
        <v>0</v>
      </c>
      <c r="Q54" s="111">
        <v>0</v>
      </c>
      <c r="R54" s="112">
        <v>0</v>
      </c>
      <c r="S54" s="106">
        <v>0</v>
      </c>
      <c r="T54" s="111">
        <v>0</v>
      </c>
      <c r="U54" s="111">
        <v>0</v>
      </c>
      <c r="V54" s="111">
        <v>0</v>
      </c>
      <c r="W54" s="111">
        <v>0</v>
      </c>
      <c r="X54" s="111">
        <v>0</v>
      </c>
      <c r="Y54" s="111">
        <v>0</v>
      </c>
      <c r="Z54" s="111">
        <v>0</v>
      </c>
      <c r="AA54" s="111">
        <v>0</v>
      </c>
      <c r="AB54" s="111">
        <v>0</v>
      </c>
      <c r="AC54" s="111">
        <v>0</v>
      </c>
      <c r="AD54" s="111">
        <v>0</v>
      </c>
      <c r="AE54" s="111">
        <v>0</v>
      </c>
      <c r="AF54" s="111">
        <v>0</v>
      </c>
      <c r="AG54" s="111">
        <v>0</v>
      </c>
    </row>
    <row r="55" spans="1:33" ht="27" customHeight="1">
      <c r="A55" s="109" t="s">
        <v>119</v>
      </c>
      <c r="B55" s="109" t="s">
        <v>170</v>
      </c>
      <c r="C55" s="109" t="s">
        <v>53</v>
      </c>
      <c r="D55" s="110" t="s">
        <v>159</v>
      </c>
      <c r="E55" s="108">
        <v>895379</v>
      </c>
      <c r="F55" s="108">
        <v>895379</v>
      </c>
      <c r="G55" s="108">
        <v>895379</v>
      </c>
      <c r="H55" s="108">
        <v>0</v>
      </c>
      <c r="I55" s="108">
        <v>0</v>
      </c>
      <c r="J55" s="108">
        <v>0</v>
      </c>
      <c r="K55" s="108">
        <v>0</v>
      </c>
      <c r="L55" s="108">
        <v>0</v>
      </c>
      <c r="M55" s="108">
        <v>0</v>
      </c>
      <c r="N55" s="108">
        <v>0</v>
      </c>
      <c r="O55" s="108">
        <v>0</v>
      </c>
      <c r="P55" s="106">
        <v>0</v>
      </c>
      <c r="Q55" s="111">
        <v>0</v>
      </c>
      <c r="R55" s="112">
        <v>0</v>
      </c>
      <c r="S55" s="106">
        <v>0</v>
      </c>
      <c r="T55" s="111">
        <v>0</v>
      </c>
      <c r="U55" s="111">
        <v>0</v>
      </c>
      <c r="V55" s="111">
        <v>0</v>
      </c>
      <c r="W55" s="111">
        <v>0</v>
      </c>
      <c r="X55" s="111">
        <v>0</v>
      </c>
      <c r="Y55" s="111">
        <v>0</v>
      </c>
      <c r="Z55" s="111">
        <v>0</v>
      </c>
      <c r="AA55" s="111">
        <v>0</v>
      </c>
      <c r="AB55" s="111">
        <v>0</v>
      </c>
      <c r="AC55" s="111">
        <v>0</v>
      </c>
      <c r="AD55" s="111">
        <v>0</v>
      </c>
      <c r="AE55" s="111">
        <v>0</v>
      </c>
      <c r="AF55" s="111">
        <v>0</v>
      </c>
      <c r="AG55" s="111">
        <v>0</v>
      </c>
    </row>
    <row r="56" spans="1:33" ht="27" customHeight="1">
      <c r="A56" s="109" t="s">
        <v>119</v>
      </c>
      <c r="B56" s="109" t="s">
        <v>170</v>
      </c>
      <c r="C56" s="109" t="s">
        <v>236</v>
      </c>
      <c r="D56" s="110" t="s">
        <v>125</v>
      </c>
      <c r="E56" s="108">
        <v>64537</v>
      </c>
      <c r="F56" s="108">
        <v>44537</v>
      </c>
      <c r="G56" s="108">
        <v>44537</v>
      </c>
      <c r="H56" s="108">
        <v>0</v>
      </c>
      <c r="I56" s="108">
        <v>0</v>
      </c>
      <c r="J56" s="108">
        <v>0</v>
      </c>
      <c r="K56" s="108">
        <v>0</v>
      </c>
      <c r="L56" s="108">
        <v>0</v>
      </c>
      <c r="M56" s="108">
        <v>0</v>
      </c>
      <c r="N56" s="108">
        <v>0</v>
      </c>
      <c r="O56" s="108">
        <v>0</v>
      </c>
      <c r="P56" s="106">
        <v>0</v>
      </c>
      <c r="Q56" s="111">
        <v>20000</v>
      </c>
      <c r="R56" s="112">
        <v>0</v>
      </c>
      <c r="S56" s="106">
        <v>0</v>
      </c>
      <c r="T56" s="111">
        <v>20000</v>
      </c>
      <c r="U56" s="111">
        <v>0</v>
      </c>
      <c r="V56" s="111">
        <v>0</v>
      </c>
      <c r="W56" s="111">
        <v>0</v>
      </c>
      <c r="X56" s="111">
        <v>0</v>
      </c>
      <c r="Y56" s="111">
        <v>0</v>
      </c>
      <c r="Z56" s="111">
        <v>0</v>
      </c>
      <c r="AA56" s="111">
        <v>0</v>
      </c>
      <c r="AB56" s="111">
        <v>0</v>
      </c>
      <c r="AC56" s="111">
        <v>0</v>
      </c>
      <c r="AD56" s="111">
        <v>0</v>
      </c>
      <c r="AE56" s="111">
        <v>0</v>
      </c>
      <c r="AF56" s="111">
        <v>0</v>
      </c>
      <c r="AG56" s="111">
        <v>0</v>
      </c>
    </row>
    <row r="57" spans="1:33" ht="27" customHeight="1">
      <c r="A57" s="109" t="s">
        <v>119</v>
      </c>
      <c r="B57" s="109" t="s">
        <v>170</v>
      </c>
      <c r="C57" s="109" t="s">
        <v>23</v>
      </c>
      <c r="D57" s="110" t="s">
        <v>306</v>
      </c>
      <c r="E57" s="108">
        <v>64398</v>
      </c>
      <c r="F57" s="108">
        <v>64398</v>
      </c>
      <c r="G57" s="108">
        <v>64398</v>
      </c>
      <c r="H57" s="108">
        <v>0</v>
      </c>
      <c r="I57" s="108">
        <v>0</v>
      </c>
      <c r="J57" s="108">
        <v>0</v>
      </c>
      <c r="K57" s="108">
        <v>0</v>
      </c>
      <c r="L57" s="108">
        <v>0</v>
      </c>
      <c r="M57" s="108">
        <v>0</v>
      </c>
      <c r="N57" s="108">
        <v>0</v>
      </c>
      <c r="O57" s="108">
        <v>0</v>
      </c>
      <c r="P57" s="106">
        <v>0</v>
      </c>
      <c r="Q57" s="111">
        <v>0</v>
      </c>
      <c r="R57" s="112">
        <v>0</v>
      </c>
      <c r="S57" s="106">
        <v>0</v>
      </c>
      <c r="T57" s="111">
        <v>0</v>
      </c>
      <c r="U57" s="111">
        <v>0</v>
      </c>
      <c r="V57" s="111">
        <v>0</v>
      </c>
      <c r="W57" s="111">
        <v>0</v>
      </c>
      <c r="X57" s="111">
        <v>0</v>
      </c>
      <c r="Y57" s="111">
        <v>0</v>
      </c>
      <c r="Z57" s="111">
        <v>0</v>
      </c>
      <c r="AA57" s="111">
        <v>0</v>
      </c>
      <c r="AB57" s="111">
        <v>0</v>
      </c>
      <c r="AC57" s="111">
        <v>0</v>
      </c>
      <c r="AD57" s="111">
        <v>0</v>
      </c>
      <c r="AE57" s="111">
        <v>0</v>
      </c>
      <c r="AF57" s="111">
        <v>0</v>
      </c>
      <c r="AG57" s="111">
        <v>0</v>
      </c>
    </row>
    <row r="58" spans="1:33" ht="27" customHeight="1">
      <c r="A58" s="109" t="s">
        <v>233</v>
      </c>
      <c r="B58" s="109" t="s">
        <v>109</v>
      </c>
      <c r="C58" s="109"/>
      <c r="D58" s="110" t="s">
        <v>1</v>
      </c>
      <c r="E58" s="108">
        <v>353820</v>
      </c>
      <c r="F58" s="108">
        <v>353820</v>
      </c>
      <c r="G58" s="108">
        <v>353820</v>
      </c>
      <c r="H58" s="108">
        <v>0</v>
      </c>
      <c r="I58" s="108">
        <v>0</v>
      </c>
      <c r="J58" s="108">
        <v>0</v>
      </c>
      <c r="K58" s="108">
        <v>0</v>
      </c>
      <c r="L58" s="108">
        <v>0</v>
      </c>
      <c r="M58" s="108">
        <v>0</v>
      </c>
      <c r="N58" s="108">
        <v>0</v>
      </c>
      <c r="O58" s="108">
        <v>0</v>
      </c>
      <c r="P58" s="106">
        <v>0</v>
      </c>
      <c r="Q58" s="111">
        <v>0</v>
      </c>
      <c r="R58" s="112">
        <v>0</v>
      </c>
      <c r="S58" s="106">
        <v>0</v>
      </c>
      <c r="T58" s="111">
        <v>0</v>
      </c>
      <c r="U58" s="111">
        <v>0</v>
      </c>
      <c r="V58" s="111">
        <v>0</v>
      </c>
      <c r="W58" s="111">
        <v>0</v>
      </c>
      <c r="X58" s="111">
        <v>0</v>
      </c>
      <c r="Y58" s="111">
        <v>0</v>
      </c>
      <c r="Z58" s="111">
        <v>0</v>
      </c>
      <c r="AA58" s="111">
        <v>0</v>
      </c>
      <c r="AB58" s="111">
        <v>0</v>
      </c>
      <c r="AC58" s="111">
        <v>0</v>
      </c>
      <c r="AD58" s="111">
        <v>0</v>
      </c>
      <c r="AE58" s="111">
        <v>0</v>
      </c>
      <c r="AF58" s="111">
        <v>0</v>
      </c>
      <c r="AG58" s="111">
        <v>0</v>
      </c>
    </row>
    <row r="59" spans="1:33" ht="27" customHeight="1">
      <c r="A59" s="109" t="s">
        <v>119</v>
      </c>
      <c r="B59" s="109" t="s">
        <v>329</v>
      </c>
      <c r="C59" s="109" t="s">
        <v>3</v>
      </c>
      <c r="D59" s="110" t="s">
        <v>105</v>
      </c>
      <c r="E59" s="108">
        <v>353820</v>
      </c>
      <c r="F59" s="108">
        <v>353820</v>
      </c>
      <c r="G59" s="108">
        <v>353820</v>
      </c>
      <c r="H59" s="108">
        <v>0</v>
      </c>
      <c r="I59" s="108">
        <v>0</v>
      </c>
      <c r="J59" s="108">
        <v>0</v>
      </c>
      <c r="K59" s="108">
        <v>0</v>
      </c>
      <c r="L59" s="108">
        <v>0</v>
      </c>
      <c r="M59" s="108">
        <v>0</v>
      </c>
      <c r="N59" s="108">
        <v>0</v>
      </c>
      <c r="O59" s="108">
        <v>0</v>
      </c>
      <c r="P59" s="106">
        <v>0</v>
      </c>
      <c r="Q59" s="111">
        <v>0</v>
      </c>
      <c r="R59" s="112">
        <v>0</v>
      </c>
      <c r="S59" s="106">
        <v>0</v>
      </c>
      <c r="T59" s="111">
        <v>0</v>
      </c>
      <c r="U59" s="111">
        <v>0</v>
      </c>
      <c r="V59" s="111">
        <v>0</v>
      </c>
      <c r="W59" s="111">
        <v>0</v>
      </c>
      <c r="X59" s="111">
        <v>0</v>
      </c>
      <c r="Y59" s="111">
        <v>0</v>
      </c>
      <c r="Z59" s="111">
        <v>0</v>
      </c>
      <c r="AA59" s="111">
        <v>0</v>
      </c>
      <c r="AB59" s="111">
        <v>0</v>
      </c>
      <c r="AC59" s="111">
        <v>0</v>
      </c>
      <c r="AD59" s="111">
        <v>0</v>
      </c>
      <c r="AE59" s="111">
        <v>0</v>
      </c>
      <c r="AF59" s="111">
        <v>0</v>
      </c>
      <c r="AG59" s="111">
        <v>0</v>
      </c>
    </row>
    <row r="60" spans="1:33" ht="27" customHeight="1">
      <c r="A60" s="109" t="s">
        <v>233</v>
      </c>
      <c r="B60" s="109" t="s">
        <v>113</v>
      </c>
      <c r="C60" s="109"/>
      <c r="D60" s="110" t="s">
        <v>318</v>
      </c>
      <c r="E60" s="108">
        <v>2307909</v>
      </c>
      <c r="F60" s="108">
        <v>2307909</v>
      </c>
      <c r="G60" s="108">
        <v>2307909</v>
      </c>
      <c r="H60" s="108">
        <v>0</v>
      </c>
      <c r="I60" s="108">
        <v>0</v>
      </c>
      <c r="J60" s="108">
        <v>0</v>
      </c>
      <c r="K60" s="108">
        <v>0</v>
      </c>
      <c r="L60" s="108">
        <v>0</v>
      </c>
      <c r="M60" s="108">
        <v>0</v>
      </c>
      <c r="N60" s="108">
        <v>0</v>
      </c>
      <c r="O60" s="108">
        <v>0</v>
      </c>
      <c r="P60" s="106">
        <v>0</v>
      </c>
      <c r="Q60" s="111">
        <v>0</v>
      </c>
      <c r="R60" s="112">
        <v>0</v>
      </c>
      <c r="S60" s="106">
        <v>0</v>
      </c>
      <c r="T60" s="111">
        <v>0</v>
      </c>
      <c r="U60" s="111">
        <v>0</v>
      </c>
      <c r="V60" s="111">
        <v>0</v>
      </c>
      <c r="W60" s="111">
        <v>0</v>
      </c>
      <c r="X60" s="111">
        <v>0</v>
      </c>
      <c r="Y60" s="111">
        <v>0</v>
      </c>
      <c r="Z60" s="111">
        <v>0</v>
      </c>
      <c r="AA60" s="111">
        <v>0</v>
      </c>
      <c r="AB60" s="111">
        <v>0</v>
      </c>
      <c r="AC60" s="111">
        <v>0</v>
      </c>
      <c r="AD60" s="111">
        <v>0</v>
      </c>
      <c r="AE60" s="111">
        <v>0</v>
      </c>
      <c r="AF60" s="111">
        <v>0</v>
      </c>
      <c r="AG60" s="111">
        <v>0</v>
      </c>
    </row>
    <row r="61" spans="1:33" ht="27" customHeight="1">
      <c r="A61" s="109" t="s">
        <v>119</v>
      </c>
      <c r="B61" s="109" t="s">
        <v>331</v>
      </c>
      <c r="C61" s="109" t="s">
        <v>285</v>
      </c>
      <c r="D61" s="110" t="s">
        <v>137</v>
      </c>
      <c r="E61" s="108">
        <v>2259588</v>
      </c>
      <c r="F61" s="108">
        <v>2259588</v>
      </c>
      <c r="G61" s="108">
        <v>2259588</v>
      </c>
      <c r="H61" s="108">
        <v>0</v>
      </c>
      <c r="I61" s="108">
        <v>0</v>
      </c>
      <c r="J61" s="108">
        <v>0</v>
      </c>
      <c r="K61" s="108">
        <v>0</v>
      </c>
      <c r="L61" s="108">
        <v>0</v>
      </c>
      <c r="M61" s="108">
        <v>0</v>
      </c>
      <c r="N61" s="108">
        <v>0</v>
      </c>
      <c r="O61" s="108">
        <v>0</v>
      </c>
      <c r="P61" s="106">
        <v>0</v>
      </c>
      <c r="Q61" s="111">
        <v>0</v>
      </c>
      <c r="R61" s="112">
        <v>0</v>
      </c>
      <c r="S61" s="106">
        <v>0</v>
      </c>
      <c r="T61" s="111">
        <v>0</v>
      </c>
      <c r="U61" s="111">
        <v>0</v>
      </c>
      <c r="V61" s="111">
        <v>0</v>
      </c>
      <c r="W61" s="111">
        <v>0</v>
      </c>
      <c r="X61" s="111">
        <v>0</v>
      </c>
      <c r="Y61" s="111">
        <v>0</v>
      </c>
      <c r="Z61" s="111">
        <v>0</v>
      </c>
      <c r="AA61" s="111">
        <v>0</v>
      </c>
      <c r="AB61" s="111">
        <v>0</v>
      </c>
      <c r="AC61" s="111">
        <v>0</v>
      </c>
      <c r="AD61" s="111">
        <v>0</v>
      </c>
      <c r="AE61" s="111">
        <v>0</v>
      </c>
      <c r="AF61" s="111">
        <v>0</v>
      </c>
      <c r="AG61" s="111">
        <v>0</v>
      </c>
    </row>
    <row r="62" spans="1:33" ht="27" customHeight="1">
      <c r="A62" s="109" t="s">
        <v>119</v>
      </c>
      <c r="B62" s="109" t="s">
        <v>331</v>
      </c>
      <c r="C62" s="109" t="s">
        <v>23</v>
      </c>
      <c r="D62" s="110" t="s">
        <v>302</v>
      </c>
      <c r="E62" s="108">
        <v>48321</v>
      </c>
      <c r="F62" s="108">
        <v>48321</v>
      </c>
      <c r="G62" s="108">
        <v>48321</v>
      </c>
      <c r="H62" s="108">
        <v>0</v>
      </c>
      <c r="I62" s="108">
        <v>0</v>
      </c>
      <c r="J62" s="108">
        <v>0</v>
      </c>
      <c r="K62" s="108">
        <v>0</v>
      </c>
      <c r="L62" s="108">
        <v>0</v>
      </c>
      <c r="M62" s="108">
        <v>0</v>
      </c>
      <c r="N62" s="108">
        <v>0</v>
      </c>
      <c r="O62" s="108">
        <v>0</v>
      </c>
      <c r="P62" s="106">
        <v>0</v>
      </c>
      <c r="Q62" s="111">
        <v>0</v>
      </c>
      <c r="R62" s="112">
        <v>0</v>
      </c>
      <c r="S62" s="106">
        <v>0</v>
      </c>
      <c r="T62" s="111">
        <v>0</v>
      </c>
      <c r="U62" s="111">
        <v>0</v>
      </c>
      <c r="V62" s="111">
        <v>0</v>
      </c>
      <c r="W62" s="111">
        <v>0</v>
      </c>
      <c r="X62" s="111">
        <v>0</v>
      </c>
      <c r="Y62" s="111">
        <v>0</v>
      </c>
      <c r="Z62" s="111">
        <v>0</v>
      </c>
      <c r="AA62" s="111">
        <v>0</v>
      </c>
      <c r="AB62" s="111">
        <v>0</v>
      </c>
      <c r="AC62" s="111">
        <v>0</v>
      </c>
      <c r="AD62" s="111">
        <v>0</v>
      </c>
      <c r="AE62" s="111">
        <v>0</v>
      </c>
      <c r="AF62" s="111">
        <v>0</v>
      </c>
      <c r="AG62" s="111">
        <v>0</v>
      </c>
    </row>
    <row r="63" spans="1:33" ht="27" customHeight="1">
      <c r="A63" s="109" t="s">
        <v>158</v>
      </c>
      <c r="B63" s="109"/>
      <c r="C63" s="109"/>
      <c r="D63" s="110" t="s">
        <v>311</v>
      </c>
      <c r="E63" s="108">
        <v>234112</v>
      </c>
      <c r="F63" s="108">
        <v>234112</v>
      </c>
      <c r="G63" s="108">
        <v>234112</v>
      </c>
      <c r="H63" s="108">
        <v>0</v>
      </c>
      <c r="I63" s="108">
        <v>0</v>
      </c>
      <c r="J63" s="108">
        <v>0</v>
      </c>
      <c r="K63" s="108">
        <v>0</v>
      </c>
      <c r="L63" s="108">
        <v>0</v>
      </c>
      <c r="M63" s="108">
        <v>0</v>
      </c>
      <c r="N63" s="108">
        <v>0</v>
      </c>
      <c r="O63" s="108">
        <v>0</v>
      </c>
      <c r="P63" s="106">
        <v>0</v>
      </c>
      <c r="Q63" s="111">
        <v>0</v>
      </c>
      <c r="R63" s="112">
        <v>0</v>
      </c>
      <c r="S63" s="106">
        <v>0</v>
      </c>
      <c r="T63" s="111">
        <v>0</v>
      </c>
      <c r="U63" s="111">
        <v>0</v>
      </c>
      <c r="V63" s="111">
        <v>0</v>
      </c>
      <c r="W63" s="111">
        <v>0</v>
      </c>
      <c r="X63" s="111">
        <v>0</v>
      </c>
      <c r="Y63" s="111">
        <v>0</v>
      </c>
      <c r="Z63" s="111">
        <v>0</v>
      </c>
      <c r="AA63" s="111">
        <v>0</v>
      </c>
      <c r="AB63" s="111">
        <v>0</v>
      </c>
      <c r="AC63" s="111">
        <v>0</v>
      </c>
      <c r="AD63" s="111">
        <v>0</v>
      </c>
      <c r="AE63" s="111">
        <v>0</v>
      </c>
      <c r="AF63" s="111">
        <v>0</v>
      </c>
      <c r="AG63" s="111">
        <v>0</v>
      </c>
    </row>
    <row r="64" spans="1:33" ht="27" customHeight="1">
      <c r="A64" s="109" t="s">
        <v>330</v>
      </c>
      <c r="B64" s="109" t="s">
        <v>212</v>
      </c>
      <c r="C64" s="109"/>
      <c r="D64" s="110" t="s">
        <v>60</v>
      </c>
      <c r="E64" s="108">
        <v>234112</v>
      </c>
      <c r="F64" s="108">
        <v>234112</v>
      </c>
      <c r="G64" s="108">
        <v>234112</v>
      </c>
      <c r="H64" s="108">
        <v>0</v>
      </c>
      <c r="I64" s="108">
        <v>0</v>
      </c>
      <c r="J64" s="108">
        <v>0</v>
      </c>
      <c r="K64" s="108">
        <v>0</v>
      </c>
      <c r="L64" s="108">
        <v>0</v>
      </c>
      <c r="M64" s="108">
        <v>0</v>
      </c>
      <c r="N64" s="108">
        <v>0</v>
      </c>
      <c r="O64" s="108">
        <v>0</v>
      </c>
      <c r="P64" s="106">
        <v>0</v>
      </c>
      <c r="Q64" s="111">
        <v>0</v>
      </c>
      <c r="R64" s="112">
        <v>0</v>
      </c>
      <c r="S64" s="106">
        <v>0</v>
      </c>
      <c r="T64" s="111">
        <v>0</v>
      </c>
      <c r="U64" s="111">
        <v>0</v>
      </c>
      <c r="V64" s="111">
        <v>0</v>
      </c>
      <c r="W64" s="111">
        <v>0</v>
      </c>
      <c r="X64" s="111">
        <v>0</v>
      </c>
      <c r="Y64" s="111">
        <v>0</v>
      </c>
      <c r="Z64" s="111">
        <v>0</v>
      </c>
      <c r="AA64" s="111">
        <v>0</v>
      </c>
      <c r="AB64" s="111">
        <v>0</v>
      </c>
      <c r="AC64" s="111">
        <v>0</v>
      </c>
      <c r="AD64" s="111">
        <v>0</v>
      </c>
      <c r="AE64" s="111">
        <v>0</v>
      </c>
      <c r="AF64" s="111">
        <v>0</v>
      </c>
      <c r="AG64" s="111">
        <v>0</v>
      </c>
    </row>
    <row r="65" spans="1:33" ht="27" customHeight="1">
      <c r="A65" s="109" t="s">
        <v>84</v>
      </c>
      <c r="B65" s="109" t="s">
        <v>52</v>
      </c>
      <c r="C65" s="109" t="s">
        <v>290</v>
      </c>
      <c r="D65" s="110" t="s">
        <v>370</v>
      </c>
      <c r="E65" s="108">
        <v>234112</v>
      </c>
      <c r="F65" s="108">
        <v>234112</v>
      </c>
      <c r="G65" s="108">
        <v>234112</v>
      </c>
      <c r="H65" s="108">
        <v>0</v>
      </c>
      <c r="I65" s="108">
        <v>0</v>
      </c>
      <c r="J65" s="108">
        <v>0</v>
      </c>
      <c r="K65" s="108">
        <v>0</v>
      </c>
      <c r="L65" s="108">
        <v>0</v>
      </c>
      <c r="M65" s="108">
        <v>0</v>
      </c>
      <c r="N65" s="108">
        <v>0</v>
      </c>
      <c r="O65" s="108">
        <v>0</v>
      </c>
      <c r="P65" s="106">
        <v>0</v>
      </c>
      <c r="Q65" s="111">
        <v>0</v>
      </c>
      <c r="R65" s="112">
        <v>0</v>
      </c>
      <c r="S65" s="106">
        <v>0</v>
      </c>
      <c r="T65" s="111">
        <v>0</v>
      </c>
      <c r="U65" s="111">
        <v>0</v>
      </c>
      <c r="V65" s="111">
        <v>0</v>
      </c>
      <c r="W65" s="111">
        <v>0</v>
      </c>
      <c r="X65" s="111">
        <v>0</v>
      </c>
      <c r="Y65" s="111">
        <v>0</v>
      </c>
      <c r="Z65" s="111">
        <v>0</v>
      </c>
      <c r="AA65" s="111">
        <v>0</v>
      </c>
      <c r="AB65" s="111">
        <v>0</v>
      </c>
      <c r="AC65" s="111">
        <v>0</v>
      </c>
      <c r="AD65" s="111">
        <v>0</v>
      </c>
      <c r="AE65" s="111">
        <v>0</v>
      </c>
      <c r="AF65" s="111">
        <v>0</v>
      </c>
      <c r="AG65" s="111">
        <v>0</v>
      </c>
    </row>
  </sheetData>
  <mergeCells count="26">
    <mergeCell ref="A4:C4"/>
    <mergeCell ref="O4:O6"/>
    <mergeCell ref="D4:D6"/>
    <mergeCell ref="E4:E6"/>
    <mergeCell ref="F5:F6"/>
    <mergeCell ref="G5:G6"/>
    <mergeCell ref="V5:V6"/>
    <mergeCell ref="A5:A6"/>
    <mergeCell ref="B5:B6"/>
    <mergeCell ref="C5:C6"/>
    <mergeCell ref="AG5:AG6"/>
    <mergeCell ref="Z5:AB5"/>
    <mergeCell ref="AC5:AC6"/>
    <mergeCell ref="AD5:AD6"/>
    <mergeCell ref="AE5:AE6"/>
    <mergeCell ref="AF5:AF6"/>
    <mergeCell ref="X4:X6"/>
    <mergeCell ref="P4:P6"/>
    <mergeCell ref="W4:W6"/>
    <mergeCell ref="Y5:Y6"/>
    <mergeCell ref="Q4:V4"/>
    <mergeCell ref="Q5:Q6"/>
    <mergeCell ref="R5:R6"/>
    <mergeCell ref="S5:S6"/>
    <mergeCell ref="T5:T6"/>
    <mergeCell ref="U5:U6"/>
  </mergeCells>
  <printOptions horizontalCentered="1"/>
  <pageMargins left="0.39370078740157477" right="0.39370078740157477" top="0.7874015748031495" bottom="0.7874015748031495" header="0.39370078740157477" footer="0.39370078740157477"/>
  <pageSetup fitToHeight="9999" fitToWidth="1" orientation="landscape" paperSize="9" r:id="rId1"/>
  <headerFooter alignWithMargins="0">
    <oddFooter>&amp;C-&amp;P-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" style="0" customWidth="1"/>
    <col min="2" max="3" width="6.83203125" style="0" customWidth="1"/>
    <col min="4" max="4" width="28.33203125" style="0" customWidth="1"/>
    <col min="5" max="20" width="15" style="0" customWidth="1"/>
    <col min="21" max="22" width="16.66015625" style="0" customWidth="1"/>
  </cols>
  <sheetData>
    <row r="1" spans="1:22" ht="9.75" customHeight="1">
      <c r="A1" s="48" t="s">
        <v>203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  <c r="U1" s="49"/>
      <c r="V1" s="49"/>
    </row>
    <row r="2" spans="1:22" ht="18.75" customHeight="1">
      <c r="A2" s="51" t="s">
        <v>292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  <c r="V2" s="49"/>
    </row>
    <row r="3" spans="1:22" ht="18.75" customHeight="1">
      <c r="A3" s="1"/>
      <c r="B3" s="49"/>
      <c r="C3" s="49"/>
      <c r="D3" s="49"/>
      <c r="E3" s="53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50" t="s">
        <v>21</v>
      </c>
      <c r="U3" s="49"/>
      <c r="V3" s="49"/>
    </row>
    <row r="4" spans="1:22" ht="18.75" customHeight="1">
      <c r="A4" s="153" t="s">
        <v>368</v>
      </c>
      <c r="B4" s="153"/>
      <c r="C4" s="153"/>
      <c r="D4" s="153" t="s">
        <v>9</v>
      </c>
      <c r="E4" s="148" t="s">
        <v>298</v>
      </c>
      <c r="F4" s="54" t="s">
        <v>31</v>
      </c>
      <c r="G4" s="55"/>
      <c r="H4" s="56"/>
      <c r="I4" s="54"/>
      <c r="J4" s="54" t="s">
        <v>235</v>
      </c>
      <c r="K4" s="55"/>
      <c r="L4" s="55"/>
      <c r="M4" s="55"/>
      <c r="N4" s="55"/>
      <c r="O4" s="55"/>
      <c r="P4" s="55"/>
      <c r="Q4" s="55"/>
      <c r="R4" s="55"/>
      <c r="S4" s="55"/>
      <c r="T4" s="65"/>
      <c r="U4" s="49"/>
      <c r="V4" s="49"/>
    </row>
    <row r="5" spans="1:22" ht="18.75" customHeight="1">
      <c r="A5" s="153" t="s">
        <v>168</v>
      </c>
      <c r="B5" s="153" t="s">
        <v>271</v>
      </c>
      <c r="C5" s="153" t="s">
        <v>263</v>
      </c>
      <c r="D5" s="153"/>
      <c r="E5" s="153"/>
      <c r="F5" s="152" t="s">
        <v>88</v>
      </c>
      <c r="G5" s="149" t="s">
        <v>328</v>
      </c>
      <c r="H5" s="148" t="s">
        <v>257</v>
      </c>
      <c r="I5" s="148" t="s">
        <v>12</v>
      </c>
      <c r="J5" s="150" t="s">
        <v>88</v>
      </c>
      <c r="K5" s="149" t="s">
        <v>328</v>
      </c>
      <c r="L5" s="148" t="s">
        <v>257</v>
      </c>
      <c r="M5" s="148" t="s">
        <v>12</v>
      </c>
      <c r="N5" s="149" t="s">
        <v>108</v>
      </c>
      <c r="O5" s="149" t="s">
        <v>341</v>
      </c>
      <c r="P5" s="149" t="s">
        <v>101</v>
      </c>
      <c r="Q5" s="149" t="s">
        <v>147</v>
      </c>
      <c r="R5" s="149" t="s">
        <v>28</v>
      </c>
      <c r="S5" s="149" t="s">
        <v>68</v>
      </c>
      <c r="T5" s="152" t="s">
        <v>10</v>
      </c>
      <c r="U5" s="49"/>
      <c r="V5" s="49"/>
    </row>
    <row r="6" spans="1:22" ht="9.75" customHeight="1">
      <c r="A6" s="153"/>
      <c r="B6" s="153"/>
      <c r="C6" s="153"/>
      <c r="D6" s="153"/>
      <c r="E6" s="153"/>
      <c r="F6" s="153"/>
      <c r="G6" s="148"/>
      <c r="H6" s="148"/>
      <c r="I6" s="148"/>
      <c r="J6" s="151"/>
      <c r="K6" s="148"/>
      <c r="L6" s="148"/>
      <c r="M6" s="148"/>
      <c r="N6" s="148"/>
      <c r="O6" s="148"/>
      <c r="P6" s="148"/>
      <c r="Q6" s="148"/>
      <c r="R6" s="148"/>
      <c r="S6" s="148"/>
      <c r="T6" s="153"/>
      <c r="U6" s="49"/>
      <c r="V6" s="49"/>
    </row>
    <row r="7" spans="1:22" ht="9.75" customHeight="1">
      <c r="A7" s="58" t="s">
        <v>253</v>
      </c>
      <c r="B7" s="58" t="s">
        <v>253</v>
      </c>
      <c r="C7" s="59" t="s">
        <v>253</v>
      </c>
      <c r="D7" s="59" t="s">
        <v>253</v>
      </c>
      <c r="E7" s="58">
        <v>1</v>
      </c>
      <c r="F7" s="58">
        <f aca="true" t="shared" si="0" ref="F7:T7">E7+1</f>
        <v>2</v>
      </c>
      <c r="G7" s="58">
        <f t="shared" si="0"/>
        <v>3</v>
      </c>
      <c r="H7" s="58">
        <f t="shared" si="0"/>
        <v>4</v>
      </c>
      <c r="I7" s="58">
        <f t="shared" si="0"/>
        <v>5</v>
      </c>
      <c r="J7" s="58">
        <f t="shared" si="0"/>
        <v>6</v>
      </c>
      <c r="K7" s="58">
        <f t="shared" si="0"/>
        <v>7</v>
      </c>
      <c r="L7" s="58">
        <f t="shared" si="0"/>
        <v>8</v>
      </c>
      <c r="M7" s="58">
        <f t="shared" si="0"/>
        <v>9</v>
      </c>
      <c r="N7" s="58">
        <f t="shared" si="0"/>
        <v>10</v>
      </c>
      <c r="O7" s="58">
        <f t="shared" si="0"/>
        <v>11</v>
      </c>
      <c r="P7" s="58">
        <f t="shared" si="0"/>
        <v>12</v>
      </c>
      <c r="Q7" s="58">
        <f t="shared" si="0"/>
        <v>13</v>
      </c>
      <c r="R7" s="58">
        <f t="shared" si="0"/>
        <v>14</v>
      </c>
      <c r="S7" s="58">
        <f t="shared" si="0"/>
        <v>15</v>
      </c>
      <c r="T7" s="58">
        <f t="shared" si="0"/>
        <v>16</v>
      </c>
      <c r="U7" s="49"/>
      <c r="V7" s="49"/>
    </row>
    <row r="8" spans="1:22" ht="27" customHeight="1">
      <c r="A8" s="116"/>
      <c r="B8" s="116"/>
      <c r="C8" s="118"/>
      <c r="D8" s="116" t="s">
        <v>88</v>
      </c>
      <c r="E8" s="119">
        <v>9892545</v>
      </c>
      <c r="F8" s="114">
        <v>8614385</v>
      </c>
      <c r="G8" s="114">
        <v>3941760</v>
      </c>
      <c r="H8" s="114">
        <v>1371133</v>
      </c>
      <c r="I8" s="114">
        <v>3301492</v>
      </c>
      <c r="J8" s="115">
        <v>1278160</v>
      </c>
      <c r="K8" s="113">
        <v>0</v>
      </c>
      <c r="L8" s="113">
        <v>571260</v>
      </c>
      <c r="M8" s="113">
        <v>205350</v>
      </c>
      <c r="N8" s="113">
        <v>0</v>
      </c>
      <c r="O8" s="113">
        <v>0</v>
      </c>
      <c r="P8" s="113">
        <v>0</v>
      </c>
      <c r="Q8" s="120">
        <v>0</v>
      </c>
      <c r="R8" s="117">
        <v>0</v>
      </c>
      <c r="S8" s="113">
        <v>501550</v>
      </c>
      <c r="T8" s="120">
        <v>0</v>
      </c>
      <c r="U8" s="48"/>
      <c r="V8" s="48"/>
    </row>
    <row r="9" spans="1:22" ht="27" customHeight="1">
      <c r="A9" s="116" t="s">
        <v>364</v>
      </c>
      <c r="B9" s="116"/>
      <c r="C9" s="118"/>
      <c r="D9" s="116" t="s">
        <v>65</v>
      </c>
      <c r="E9" s="119">
        <v>3379175</v>
      </c>
      <c r="F9" s="114">
        <v>3079973</v>
      </c>
      <c r="G9" s="114">
        <v>2109971</v>
      </c>
      <c r="H9" s="114">
        <v>927522</v>
      </c>
      <c r="I9" s="114">
        <v>42480</v>
      </c>
      <c r="J9" s="115">
        <v>299202</v>
      </c>
      <c r="K9" s="113">
        <v>0</v>
      </c>
      <c r="L9" s="113">
        <v>299202</v>
      </c>
      <c r="M9" s="113">
        <v>0</v>
      </c>
      <c r="N9" s="113">
        <v>0</v>
      </c>
      <c r="O9" s="113">
        <v>0</v>
      </c>
      <c r="P9" s="113">
        <v>0</v>
      </c>
      <c r="Q9" s="120">
        <v>0</v>
      </c>
      <c r="R9" s="117">
        <v>0</v>
      </c>
      <c r="S9" s="113">
        <v>0</v>
      </c>
      <c r="T9" s="120">
        <v>0</v>
      </c>
      <c r="U9" s="49"/>
      <c r="V9" s="49"/>
    </row>
    <row r="10" spans="1:22" ht="27" customHeight="1">
      <c r="A10" s="116" t="s">
        <v>110</v>
      </c>
      <c r="B10" s="116" t="s">
        <v>290</v>
      </c>
      <c r="C10" s="118"/>
      <c r="D10" s="116" t="s">
        <v>20</v>
      </c>
      <c r="E10" s="119">
        <v>249416</v>
      </c>
      <c r="F10" s="114">
        <v>172416</v>
      </c>
      <c r="G10" s="114">
        <v>129569</v>
      </c>
      <c r="H10" s="114">
        <v>42847</v>
      </c>
      <c r="I10" s="114">
        <v>0</v>
      </c>
      <c r="J10" s="115">
        <v>77000</v>
      </c>
      <c r="K10" s="113">
        <v>0</v>
      </c>
      <c r="L10" s="113">
        <v>77000</v>
      </c>
      <c r="M10" s="113">
        <v>0</v>
      </c>
      <c r="N10" s="113">
        <v>0</v>
      </c>
      <c r="O10" s="113">
        <v>0</v>
      </c>
      <c r="P10" s="113">
        <v>0</v>
      </c>
      <c r="Q10" s="120">
        <v>0</v>
      </c>
      <c r="R10" s="117">
        <v>0</v>
      </c>
      <c r="S10" s="113">
        <v>0</v>
      </c>
      <c r="T10" s="120">
        <v>0</v>
      </c>
      <c r="U10" s="48"/>
      <c r="V10" s="49"/>
    </row>
    <row r="11" spans="1:22" ht="27" customHeight="1">
      <c r="A11" s="116" t="s">
        <v>244</v>
      </c>
      <c r="B11" s="116" t="s">
        <v>170</v>
      </c>
      <c r="C11" s="118" t="s">
        <v>290</v>
      </c>
      <c r="D11" s="116" t="s">
        <v>4</v>
      </c>
      <c r="E11" s="119">
        <v>172416</v>
      </c>
      <c r="F11" s="114">
        <v>172416</v>
      </c>
      <c r="G11" s="114">
        <v>129569</v>
      </c>
      <c r="H11" s="114">
        <v>42847</v>
      </c>
      <c r="I11" s="114">
        <v>0</v>
      </c>
      <c r="J11" s="115">
        <v>0</v>
      </c>
      <c r="K11" s="113">
        <v>0</v>
      </c>
      <c r="L11" s="113">
        <v>0</v>
      </c>
      <c r="M11" s="113">
        <v>0</v>
      </c>
      <c r="N11" s="113">
        <v>0</v>
      </c>
      <c r="O11" s="113">
        <v>0</v>
      </c>
      <c r="P11" s="113">
        <v>0</v>
      </c>
      <c r="Q11" s="120">
        <v>0</v>
      </c>
      <c r="R11" s="117">
        <v>0</v>
      </c>
      <c r="S11" s="113">
        <v>0</v>
      </c>
      <c r="T11" s="120">
        <v>0</v>
      </c>
      <c r="U11" s="48"/>
      <c r="V11" s="49"/>
    </row>
    <row r="12" spans="1:22" ht="27" customHeight="1">
      <c r="A12" s="116" t="s">
        <v>244</v>
      </c>
      <c r="B12" s="116" t="s">
        <v>170</v>
      </c>
      <c r="C12" s="118" t="s">
        <v>3</v>
      </c>
      <c r="D12" s="116" t="s">
        <v>42</v>
      </c>
      <c r="E12" s="119">
        <v>10500</v>
      </c>
      <c r="F12" s="114">
        <v>0</v>
      </c>
      <c r="G12" s="114">
        <v>0</v>
      </c>
      <c r="H12" s="114">
        <v>0</v>
      </c>
      <c r="I12" s="114">
        <v>0</v>
      </c>
      <c r="J12" s="115">
        <v>10500</v>
      </c>
      <c r="K12" s="113">
        <v>0</v>
      </c>
      <c r="L12" s="113">
        <v>10500</v>
      </c>
      <c r="M12" s="113">
        <v>0</v>
      </c>
      <c r="N12" s="113">
        <v>0</v>
      </c>
      <c r="O12" s="113">
        <v>0</v>
      </c>
      <c r="P12" s="113">
        <v>0</v>
      </c>
      <c r="Q12" s="120">
        <v>0</v>
      </c>
      <c r="R12" s="117">
        <v>0</v>
      </c>
      <c r="S12" s="113">
        <v>0</v>
      </c>
      <c r="T12" s="120">
        <v>0</v>
      </c>
      <c r="U12" s="48"/>
      <c r="V12" s="49"/>
    </row>
    <row r="13" spans="1:22" ht="27" customHeight="1">
      <c r="A13" s="116" t="s">
        <v>244</v>
      </c>
      <c r="B13" s="116" t="s">
        <v>170</v>
      </c>
      <c r="C13" s="118" t="s">
        <v>113</v>
      </c>
      <c r="D13" s="116" t="s">
        <v>180</v>
      </c>
      <c r="E13" s="119">
        <v>58400</v>
      </c>
      <c r="F13" s="114">
        <v>0</v>
      </c>
      <c r="G13" s="114">
        <v>0</v>
      </c>
      <c r="H13" s="114">
        <v>0</v>
      </c>
      <c r="I13" s="114">
        <v>0</v>
      </c>
      <c r="J13" s="115">
        <v>58400</v>
      </c>
      <c r="K13" s="113">
        <v>0</v>
      </c>
      <c r="L13" s="113">
        <v>58400</v>
      </c>
      <c r="M13" s="113">
        <v>0</v>
      </c>
      <c r="N13" s="113">
        <v>0</v>
      </c>
      <c r="O13" s="113">
        <v>0</v>
      </c>
      <c r="P13" s="113">
        <v>0</v>
      </c>
      <c r="Q13" s="120">
        <v>0</v>
      </c>
      <c r="R13" s="117">
        <v>0</v>
      </c>
      <c r="S13" s="113">
        <v>0</v>
      </c>
      <c r="T13" s="120">
        <v>0</v>
      </c>
      <c r="U13" s="48"/>
      <c r="V13" s="49"/>
    </row>
    <row r="14" spans="1:22" ht="27" customHeight="1">
      <c r="A14" s="116" t="s">
        <v>244</v>
      </c>
      <c r="B14" s="116" t="s">
        <v>170</v>
      </c>
      <c r="C14" s="118" t="s">
        <v>2</v>
      </c>
      <c r="D14" s="116" t="s">
        <v>196</v>
      </c>
      <c r="E14" s="119">
        <v>8100</v>
      </c>
      <c r="F14" s="114">
        <v>0</v>
      </c>
      <c r="G14" s="114">
        <v>0</v>
      </c>
      <c r="H14" s="114">
        <v>0</v>
      </c>
      <c r="I14" s="114">
        <v>0</v>
      </c>
      <c r="J14" s="115">
        <v>8100</v>
      </c>
      <c r="K14" s="113">
        <v>0</v>
      </c>
      <c r="L14" s="113">
        <v>8100</v>
      </c>
      <c r="M14" s="113">
        <v>0</v>
      </c>
      <c r="N14" s="113">
        <v>0</v>
      </c>
      <c r="O14" s="113">
        <v>0</v>
      </c>
      <c r="P14" s="113">
        <v>0</v>
      </c>
      <c r="Q14" s="120">
        <v>0</v>
      </c>
      <c r="R14" s="117">
        <v>0</v>
      </c>
      <c r="S14" s="113">
        <v>0</v>
      </c>
      <c r="T14" s="120">
        <v>0</v>
      </c>
      <c r="U14" s="48"/>
      <c r="V14" s="49"/>
    </row>
    <row r="15" spans="1:22" ht="27" customHeight="1">
      <c r="A15" s="116" t="s">
        <v>110</v>
      </c>
      <c r="B15" s="116" t="s">
        <v>109</v>
      </c>
      <c r="C15" s="118"/>
      <c r="D15" s="116" t="s">
        <v>346</v>
      </c>
      <c r="E15" s="119">
        <v>2167116</v>
      </c>
      <c r="F15" s="114">
        <v>2013308</v>
      </c>
      <c r="G15" s="114">
        <v>1365349</v>
      </c>
      <c r="H15" s="114">
        <v>613359</v>
      </c>
      <c r="I15" s="114">
        <v>34600</v>
      </c>
      <c r="J15" s="115">
        <v>153808</v>
      </c>
      <c r="K15" s="113">
        <v>0</v>
      </c>
      <c r="L15" s="113">
        <v>153808</v>
      </c>
      <c r="M15" s="113">
        <v>0</v>
      </c>
      <c r="N15" s="113">
        <v>0</v>
      </c>
      <c r="O15" s="113">
        <v>0</v>
      </c>
      <c r="P15" s="113">
        <v>0</v>
      </c>
      <c r="Q15" s="120">
        <v>0</v>
      </c>
      <c r="R15" s="117">
        <v>0</v>
      </c>
      <c r="S15" s="113">
        <v>0</v>
      </c>
      <c r="T15" s="120">
        <v>0</v>
      </c>
      <c r="U15" s="48"/>
      <c r="V15" s="49"/>
    </row>
    <row r="16" spans="1:22" ht="27" customHeight="1">
      <c r="A16" s="116" t="s">
        <v>244</v>
      </c>
      <c r="B16" s="116" t="s">
        <v>329</v>
      </c>
      <c r="C16" s="118" t="s">
        <v>290</v>
      </c>
      <c r="D16" s="116" t="s">
        <v>54</v>
      </c>
      <c r="E16" s="119">
        <v>2013308</v>
      </c>
      <c r="F16" s="114">
        <v>2013308</v>
      </c>
      <c r="G16" s="114">
        <v>1365349</v>
      </c>
      <c r="H16" s="114">
        <v>613359</v>
      </c>
      <c r="I16" s="114">
        <v>34600</v>
      </c>
      <c r="J16" s="115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20">
        <v>0</v>
      </c>
      <c r="R16" s="117">
        <v>0</v>
      </c>
      <c r="S16" s="113">
        <v>0</v>
      </c>
      <c r="T16" s="120">
        <v>0</v>
      </c>
      <c r="U16" s="48"/>
      <c r="V16" s="49"/>
    </row>
    <row r="17" spans="1:22" ht="27" customHeight="1">
      <c r="A17" s="116" t="s">
        <v>244</v>
      </c>
      <c r="B17" s="116" t="s">
        <v>329</v>
      </c>
      <c r="C17" s="118" t="s">
        <v>212</v>
      </c>
      <c r="D17" s="116" t="s">
        <v>269</v>
      </c>
      <c r="E17" s="119">
        <v>89827</v>
      </c>
      <c r="F17" s="114">
        <v>0</v>
      </c>
      <c r="G17" s="114">
        <v>0</v>
      </c>
      <c r="H17" s="114">
        <v>0</v>
      </c>
      <c r="I17" s="114">
        <v>0</v>
      </c>
      <c r="J17" s="115">
        <v>89827</v>
      </c>
      <c r="K17" s="113">
        <v>0</v>
      </c>
      <c r="L17" s="113">
        <v>89827</v>
      </c>
      <c r="M17" s="113">
        <v>0</v>
      </c>
      <c r="N17" s="113">
        <v>0</v>
      </c>
      <c r="O17" s="113">
        <v>0</v>
      </c>
      <c r="P17" s="113">
        <v>0</v>
      </c>
      <c r="Q17" s="120">
        <v>0</v>
      </c>
      <c r="R17" s="117">
        <v>0</v>
      </c>
      <c r="S17" s="113">
        <v>0</v>
      </c>
      <c r="T17" s="120">
        <v>0</v>
      </c>
      <c r="U17" s="49"/>
      <c r="V17" s="49"/>
    </row>
    <row r="18" spans="1:22" ht="27" customHeight="1">
      <c r="A18" s="116" t="s">
        <v>244</v>
      </c>
      <c r="B18" s="116" t="s">
        <v>329</v>
      </c>
      <c r="C18" s="118" t="s">
        <v>211</v>
      </c>
      <c r="D18" s="116" t="s">
        <v>33</v>
      </c>
      <c r="E18" s="119">
        <v>63981</v>
      </c>
      <c r="F18" s="114">
        <v>0</v>
      </c>
      <c r="G18" s="114">
        <v>0</v>
      </c>
      <c r="H18" s="114">
        <v>0</v>
      </c>
      <c r="I18" s="114">
        <v>0</v>
      </c>
      <c r="J18" s="115">
        <v>63981</v>
      </c>
      <c r="K18" s="113">
        <v>0</v>
      </c>
      <c r="L18" s="113">
        <v>63981</v>
      </c>
      <c r="M18" s="113">
        <v>0</v>
      </c>
      <c r="N18" s="113">
        <v>0</v>
      </c>
      <c r="O18" s="113">
        <v>0</v>
      </c>
      <c r="P18" s="113">
        <v>0</v>
      </c>
      <c r="Q18" s="120">
        <v>0</v>
      </c>
      <c r="R18" s="117">
        <v>0</v>
      </c>
      <c r="S18" s="113">
        <v>0</v>
      </c>
      <c r="T18" s="120">
        <v>0</v>
      </c>
      <c r="U18" s="49"/>
      <c r="V18" s="49"/>
    </row>
    <row r="19" spans="1:22" ht="27" customHeight="1">
      <c r="A19" s="116" t="s">
        <v>110</v>
      </c>
      <c r="B19" s="116" t="s">
        <v>211</v>
      </c>
      <c r="C19" s="118"/>
      <c r="D19" s="116" t="s">
        <v>208</v>
      </c>
      <c r="E19" s="119">
        <v>332059</v>
      </c>
      <c r="F19" s="114">
        <v>332059</v>
      </c>
      <c r="G19" s="114">
        <v>245470</v>
      </c>
      <c r="H19" s="114">
        <v>78709</v>
      </c>
      <c r="I19" s="114">
        <v>7880</v>
      </c>
      <c r="J19" s="115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0</v>
      </c>
      <c r="Q19" s="120">
        <v>0</v>
      </c>
      <c r="R19" s="117">
        <v>0</v>
      </c>
      <c r="S19" s="113">
        <v>0</v>
      </c>
      <c r="T19" s="120">
        <v>0</v>
      </c>
      <c r="U19" s="49"/>
      <c r="V19" s="49"/>
    </row>
    <row r="20" spans="1:22" ht="27" customHeight="1">
      <c r="A20" s="116" t="s">
        <v>244</v>
      </c>
      <c r="B20" s="116" t="s">
        <v>50</v>
      </c>
      <c r="C20" s="118" t="s">
        <v>212</v>
      </c>
      <c r="D20" s="116" t="s">
        <v>103</v>
      </c>
      <c r="E20" s="119">
        <v>332059</v>
      </c>
      <c r="F20" s="114">
        <v>332059</v>
      </c>
      <c r="G20" s="114">
        <v>245470</v>
      </c>
      <c r="H20" s="114">
        <v>78709</v>
      </c>
      <c r="I20" s="114">
        <v>7880</v>
      </c>
      <c r="J20" s="115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0</v>
      </c>
      <c r="P20" s="113">
        <v>0</v>
      </c>
      <c r="Q20" s="120">
        <v>0</v>
      </c>
      <c r="R20" s="117">
        <v>0</v>
      </c>
      <c r="S20" s="113">
        <v>0</v>
      </c>
      <c r="T20" s="120">
        <v>0</v>
      </c>
      <c r="U20" s="49"/>
      <c r="V20" s="49"/>
    </row>
    <row r="21" spans="1:22" ht="27" customHeight="1">
      <c r="A21" s="116" t="s">
        <v>110</v>
      </c>
      <c r="B21" s="116" t="s">
        <v>332</v>
      </c>
      <c r="C21" s="118"/>
      <c r="D21" s="116" t="s">
        <v>359</v>
      </c>
      <c r="E21" s="119">
        <v>49894</v>
      </c>
      <c r="F21" s="114">
        <v>0</v>
      </c>
      <c r="G21" s="114">
        <v>0</v>
      </c>
      <c r="H21" s="114">
        <v>0</v>
      </c>
      <c r="I21" s="114">
        <v>0</v>
      </c>
      <c r="J21" s="115">
        <v>49894</v>
      </c>
      <c r="K21" s="113">
        <v>0</v>
      </c>
      <c r="L21" s="113">
        <v>49894</v>
      </c>
      <c r="M21" s="113">
        <v>0</v>
      </c>
      <c r="N21" s="113">
        <v>0</v>
      </c>
      <c r="O21" s="113">
        <v>0</v>
      </c>
      <c r="P21" s="113">
        <v>0</v>
      </c>
      <c r="Q21" s="120">
        <v>0</v>
      </c>
      <c r="R21" s="117">
        <v>0</v>
      </c>
      <c r="S21" s="113">
        <v>0</v>
      </c>
      <c r="T21" s="120">
        <v>0</v>
      </c>
      <c r="U21" s="49"/>
      <c r="V21" s="49"/>
    </row>
    <row r="22" spans="1:22" ht="27" customHeight="1">
      <c r="A22" s="116" t="s">
        <v>244</v>
      </c>
      <c r="B22" s="116" t="s">
        <v>112</v>
      </c>
      <c r="C22" s="118" t="s">
        <v>23</v>
      </c>
      <c r="D22" s="116" t="s">
        <v>5</v>
      </c>
      <c r="E22" s="119">
        <v>49894</v>
      </c>
      <c r="F22" s="114">
        <v>0</v>
      </c>
      <c r="G22" s="114">
        <v>0</v>
      </c>
      <c r="H22" s="114">
        <v>0</v>
      </c>
      <c r="I22" s="114">
        <v>0</v>
      </c>
      <c r="J22" s="115">
        <v>49894</v>
      </c>
      <c r="K22" s="113">
        <v>0</v>
      </c>
      <c r="L22" s="113">
        <v>49894</v>
      </c>
      <c r="M22" s="113">
        <v>0</v>
      </c>
      <c r="N22" s="113">
        <v>0</v>
      </c>
      <c r="O22" s="113">
        <v>0</v>
      </c>
      <c r="P22" s="113">
        <v>0</v>
      </c>
      <c r="Q22" s="120">
        <v>0</v>
      </c>
      <c r="R22" s="117">
        <v>0</v>
      </c>
      <c r="S22" s="113">
        <v>0</v>
      </c>
      <c r="T22" s="120">
        <v>0</v>
      </c>
      <c r="U22" s="49"/>
      <c r="V22" s="49"/>
    </row>
    <row r="23" spans="1:22" ht="27" customHeight="1">
      <c r="A23" s="116" t="s">
        <v>110</v>
      </c>
      <c r="B23" s="116" t="s">
        <v>169</v>
      </c>
      <c r="C23" s="118"/>
      <c r="D23" s="116" t="s">
        <v>239</v>
      </c>
      <c r="E23" s="119">
        <v>81129</v>
      </c>
      <c r="F23" s="114">
        <v>77629</v>
      </c>
      <c r="G23" s="114">
        <v>58726</v>
      </c>
      <c r="H23" s="114">
        <v>18903</v>
      </c>
      <c r="I23" s="114">
        <v>0</v>
      </c>
      <c r="J23" s="115">
        <v>3500</v>
      </c>
      <c r="K23" s="113">
        <v>0</v>
      </c>
      <c r="L23" s="113">
        <v>3500</v>
      </c>
      <c r="M23" s="113">
        <v>0</v>
      </c>
      <c r="N23" s="113">
        <v>0</v>
      </c>
      <c r="O23" s="113">
        <v>0</v>
      </c>
      <c r="P23" s="113">
        <v>0</v>
      </c>
      <c r="Q23" s="120">
        <v>0</v>
      </c>
      <c r="R23" s="117">
        <v>0</v>
      </c>
      <c r="S23" s="113">
        <v>0</v>
      </c>
      <c r="T23" s="120">
        <v>0</v>
      </c>
      <c r="U23" s="49"/>
      <c r="V23" s="49"/>
    </row>
    <row r="24" spans="1:20" ht="27" customHeight="1">
      <c r="A24" s="116" t="s">
        <v>244</v>
      </c>
      <c r="B24" s="116" t="s">
        <v>289</v>
      </c>
      <c r="C24" s="118" t="s">
        <v>290</v>
      </c>
      <c r="D24" s="116" t="s">
        <v>283</v>
      </c>
      <c r="E24" s="119">
        <v>77629</v>
      </c>
      <c r="F24" s="114">
        <v>77629</v>
      </c>
      <c r="G24" s="114">
        <v>58726</v>
      </c>
      <c r="H24" s="114">
        <v>18903</v>
      </c>
      <c r="I24" s="114">
        <v>0</v>
      </c>
      <c r="J24" s="115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20">
        <v>0</v>
      </c>
      <c r="R24" s="117">
        <v>0</v>
      </c>
      <c r="S24" s="113">
        <v>0</v>
      </c>
      <c r="T24" s="120">
        <v>0</v>
      </c>
    </row>
    <row r="25" spans="1:20" ht="27" customHeight="1">
      <c r="A25" s="116" t="s">
        <v>244</v>
      </c>
      <c r="B25" s="116" t="s">
        <v>289</v>
      </c>
      <c r="C25" s="118" t="s">
        <v>23</v>
      </c>
      <c r="D25" s="116" t="s">
        <v>187</v>
      </c>
      <c r="E25" s="119">
        <v>3500</v>
      </c>
      <c r="F25" s="114">
        <v>0</v>
      </c>
      <c r="G25" s="114">
        <v>0</v>
      </c>
      <c r="H25" s="114">
        <v>0</v>
      </c>
      <c r="I25" s="114">
        <v>0</v>
      </c>
      <c r="J25" s="115">
        <v>3500</v>
      </c>
      <c r="K25" s="113">
        <v>0</v>
      </c>
      <c r="L25" s="113">
        <v>3500</v>
      </c>
      <c r="M25" s="113">
        <v>0</v>
      </c>
      <c r="N25" s="113">
        <v>0</v>
      </c>
      <c r="O25" s="113">
        <v>0</v>
      </c>
      <c r="P25" s="113">
        <v>0</v>
      </c>
      <c r="Q25" s="120">
        <v>0</v>
      </c>
      <c r="R25" s="117">
        <v>0</v>
      </c>
      <c r="S25" s="113">
        <v>0</v>
      </c>
      <c r="T25" s="120">
        <v>0</v>
      </c>
    </row>
    <row r="26" spans="1:20" ht="27" customHeight="1">
      <c r="A26" s="116" t="s">
        <v>110</v>
      </c>
      <c r="B26" s="116" t="s">
        <v>77</v>
      </c>
      <c r="C26" s="118"/>
      <c r="D26" s="116" t="s">
        <v>11</v>
      </c>
      <c r="E26" s="119">
        <v>484561</v>
      </c>
      <c r="F26" s="114">
        <v>484561</v>
      </c>
      <c r="G26" s="114">
        <v>310857</v>
      </c>
      <c r="H26" s="114">
        <v>173704</v>
      </c>
      <c r="I26" s="114">
        <v>0</v>
      </c>
      <c r="J26" s="115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20">
        <v>0</v>
      </c>
      <c r="R26" s="117">
        <v>0</v>
      </c>
      <c r="S26" s="113">
        <v>0</v>
      </c>
      <c r="T26" s="120">
        <v>0</v>
      </c>
    </row>
    <row r="27" spans="1:20" ht="27" customHeight="1">
      <c r="A27" s="116" t="s">
        <v>244</v>
      </c>
      <c r="B27" s="116" t="s">
        <v>238</v>
      </c>
      <c r="C27" s="118" t="s">
        <v>290</v>
      </c>
      <c r="D27" s="116" t="s">
        <v>349</v>
      </c>
      <c r="E27" s="119">
        <v>484561</v>
      </c>
      <c r="F27" s="114">
        <v>484561</v>
      </c>
      <c r="G27" s="114">
        <v>310857</v>
      </c>
      <c r="H27" s="114">
        <v>173704</v>
      </c>
      <c r="I27" s="114">
        <v>0</v>
      </c>
      <c r="J27" s="115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20">
        <v>0</v>
      </c>
      <c r="R27" s="117">
        <v>0</v>
      </c>
      <c r="S27" s="113">
        <v>0</v>
      </c>
      <c r="T27" s="120">
        <v>0</v>
      </c>
    </row>
    <row r="28" spans="1:20" ht="27" customHeight="1">
      <c r="A28" s="116" t="s">
        <v>110</v>
      </c>
      <c r="B28" s="116" t="s">
        <v>23</v>
      </c>
      <c r="C28" s="118"/>
      <c r="D28" s="116" t="s">
        <v>193</v>
      </c>
      <c r="E28" s="119">
        <v>15000</v>
      </c>
      <c r="F28" s="114">
        <v>0</v>
      </c>
      <c r="G28" s="114">
        <v>0</v>
      </c>
      <c r="H28" s="114">
        <v>0</v>
      </c>
      <c r="I28" s="114">
        <v>0</v>
      </c>
      <c r="J28" s="115">
        <v>15000</v>
      </c>
      <c r="K28" s="113">
        <v>0</v>
      </c>
      <c r="L28" s="113">
        <v>15000</v>
      </c>
      <c r="M28" s="113">
        <v>0</v>
      </c>
      <c r="N28" s="113">
        <v>0</v>
      </c>
      <c r="O28" s="113">
        <v>0</v>
      </c>
      <c r="P28" s="113">
        <v>0</v>
      </c>
      <c r="Q28" s="120">
        <v>0</v>
      </c>
      <c r="R28" s="117">
        <v>0</v>
      </c>
      <c r="S28" s="113">
        <v>0</v>
      </c>
      <c r="T28" s="120">
        <v>0</v>
      </c>
    </row>
    <row r="29" spans="1:20" ht="27" customHeight="1">
      <c r="A29" s="116" t="s">
        <v>244</v>
      </c>
      <c r="B29" s="116" t="s">
        <v>274</v>
      </c>
      <c r="C29" s="118" t="s">
        <v>23</v>
      </c>
      <c r="D29" s="116" t="s">
        <v>61</v>
      </c>
      <c r="E29" s="119">
        <v>15000</v>
      </c>
      <c r="F29" s="114">
        <v>0</v>
      </c>
      <c r="G29" s="114">
        <v>0</v>
      </c>
      <c r="H29" s="114">
        <v>0</v>
      </c>
      <c r="I29" s="114">
        <v>0</v>
      </c>
      <c r="J29" s="115">
        <v>15000</v>
      </c>
      <c r="K29" s="113">
        <v>0</v>
      </c>
      <c r="L29" s="113">
        <v>15000</v>
      </c>
      <c r="M29" s="113">
        <v>0</v>
      </c>
      <c r="N29" s="113">
        <v>0</v>
      </c>
      <c r="O29" s="113">
        <v>0</v>
      </c>
      <c r="P29" s="113">
        <v>0</v>
      </c>
      <c r="Q29" s="120">
        <v>0</v>
      </c>
      <c r="R29" s="117">
        <v>0</v>
      </c>
      <c r="S29" s="113">
        <v>0</v>
      </c>
      <c r="T29" s="120">
        <v>0</v>
      </c>
    </row>
    <row r="30" spans="1:20" ht="27" customHeight="1">
      <c r="A30" s="116" t="s">
        <v>94</v>
      </c>
      <c r="B30" s="116"/>
      <c r="C30" s="118"/>
      <c r="D30" s="116" t="s">
        <v>174</v>
      </c>
      <c r="E30" s="119">
        <v>68760</v>
      </c>
      <c r="F30" s="114">
        <v>0</v>
      </c>
      <c r="G30" s="114">
        <v>0</v>
      </c>
      <c r="H30" s="114">
        <v>0</v>
      </c>
      <c r="I30" s="114">
        <v>0</v>
      </c>
      <c r="J30" s="115">
        <v>68760</v>
      </c>
      <c r="K30" s="113">
        <v>0</v>
      </c>
      <c r="L30" s="113">
        <v>68760</v>
      </c>
      <c r="M30" s="113">
        <v>0</v>
      </c>
      <c r="N30" s="113">
        <v>0</v>
      </c>
      <c r="O30" s="113">
        <v>0</v>
      </c>
      <c r="P30" s="113">
        <v>0</v>
      </c>
      <c r="Q30" s="120">
        <v>0</v>
      </c>
      <c r="R30" s="117">
        <v>0</v>
      </c>
      <c r="S30" s="113">
        <v>0</v>
      </c>
      <c r="T30" s="120">
        <v>0</v>
      </c>
    </row>
    <row r="31" spans="1:20" ht="27" customHeight="1">
      <c r="A31" s="116" t="s">
        <v>210</v>
      </c>
      <c r="B31" s="116" t="s">
        <v>23</v>
      </c>
      <c r="C31" s="118"/>
      <c r="D31" s="116" t="s">
        <v>217</v>
      </c>
      <c r="E31" s="119">
        <v>68760</v>
      </c>
      <c r="F31" s="114">
        <v>0</v>
      </c>
      <c r="G31" s="114">
        <v>0</v>
      </c>
      <c r="H31" s="114">
        <v>0</v>
      </c>
      <c r="I31" s="114">
        <v>0</v>
      </c>
      <c r="J31" s="115">
        <v>68760</v>
      </c>
      <c r="K31" s="113">
        <v>0</v>
      </c>
      <c r="L31" s="113">
        <v>68760</v>
      </c>
      <c r="M31" s="113">
        <v>0</v>
      </c>
      <c r="N31" s="113">
        <v>0</v>
      </c>
      <c r="O31" s="113">
        <v>0</v>
      </c>
      <c r="P31" s="113">
        <v>0</v>
      </c>
      <c r="Q31" s="120">
        <v>0</v>
      </c>
      <c r="R31" s="117">
        <v>0</v>
      </c>
      <c r="S31" s="113">
        <v>0</v>
      </c>
      <c r="T31" s="120">
        <v>0</v>
      </c>
    </row>
    <row r="32" spans="1:20" ht="27" customHeight="1">
      <c r="A32" s="116" t="s">
        <v>152</v>
      </c>
      <c r="B32" s="116" t="s">
        <v>274</v>
      </c>
      <c r="C32" s="118" t="s">
        <v>290</v>
      </c>
      <c r="D32" s="116" t="s">
        <v>93</v>
      </c>
      <c r="E32" s="119">
        <v>68760</v>
      </c>
      <c r="F32" s="114">
        <v>0</v>
      </c>
      <c r="G32" s="114">
        <v>0</v>
      </c>
      <c r="H32" s="114">
        <v>0</v>
      </c>
      <c r="I32" s="114">
        <v>0</v>
      </c>
      <c r="J32" s="115">
        <v>68760</v>
      </c>
      <c r="K32" s="113">
        <v>0</v>
      </c>
      <c r="L32" s="113">
        <v>68760</v>
      </c>
      <c r="M32" s="113">
        <v>0</v>
      </c>
      <c r="N32" s="113">
        <v>0</v>
      </c>
      <c r="O32" s="113">
        <v>0</v>
      </c>
      <c r="P32" s="113">
        <v>0</v>
      </c>
      <c r="Q32" s="120">
        <v>0</v>
      </c>
      <c r="R32" s="117">
        <v>0</v>
      </c>
      <c r="S32" s="113">
        <v>0</v>
      </c>
      <c r="T32" s="120">
        <v>0</v>
      </c>
    </row>
    <row r="33" spans="1:20" ht="27" customHeight="1">
      <c r="A33" s="116" t="s">
        <v>204</v>
      </c>
      <c r="B33" s="116"/>
      <c r="C33" s="118"/>
      <c r="D33" s="116" t="s">
        <v>226</v>
      </c>
      <c r="E33" s="119">
        <v>135262</v>
      </c>
      <c r="F33" s="114">
        <v>135262</v>
      </c>
      <c r="G33" s="114">
        <v>101214</v>
      </c>
      <c r="H33" s="114">
        <v>17338</v>
      </c>
      <c r="I33" s="114">
        <v>16710</v>
      </c>
      <c r="J33" s="115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20">
        <v>0</v>
      </c>
      <c r="R33" s="117">
        <v>0</v>
      </c>
      <c r="S33" s="113">
        <v>0</v>
      </c>
      <c r="T33" s="120">
        <v>0</v>
      </c>
    </row>
    <row r="34" spans="1:20" ht="27" customHeight="1">
      <c r="A34" s="116" t="s">
        <v>287</v>
      </c>
      <c r="B34" s="116" t="s">
        <v>3</v>
      </c>
      <c r="C34" s="118"/>
      <c r="D34" s="116" t="s">
        <v>339</v>
      </c>
      <c r="E34" s="119">
        <v>135262</v>
      </c>
      <c r="F34" s="114">
        <v>135262</v>
      </c>
      <c r="G34" s="114">
        <v>101214</v>
      </c>
      <c r="H34" s="114">
        <v>17338</v>
      </c>
      <c r="I34" s="114">
        <v>16710</v>
      </c>
      <c r="J34" s="115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20">
        <v>0</v>
      </c>
      <c r="R34" s="117">
        <v>0</v>
      </c>
      <c r="S34" s="113">
        <v>0</v>
      </c>
      <c r="T34" s="120">
        <v>0</v>
      </c>
    </row>
    <row r="35" spans="1:20" ht="27" customHeight="1">
      <c r="A35" s="116" t="s">
        <v>30</v>
      </c>
      <c r="B35" s="116" t="s">
        <v>254</v>
      </c>
      <c r="C35" s="118" t="s">
        <v>3</v>
      </c>
      <c r="D35" s="116" t="s">
        <v>162</v>
      </c>
      <c r="E35" s="119">
        <v>135262</v>
      </c>
      <c r="F35" s="114">
        <v>135262</v>
      </c>
      <c r="G35" s="114">
        <v>101214</v>
      </c>
      <c r="H35" s="114">
        <v>17338</v>
      </c>
      <c r="I35" s="114">
        <v>16710</v>
      </c>
      <c r="J35" s="115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20">
        <v>0</v>
      </c>
      <c r="R35" s="117">
        <v>0</v>
      </c>
      <c r="S35" s="113">
        <v>0</v>
      </c>
      <c r="T35" s="120">
        <v>0</v>
      </c>
    </row>
    <row r="36" spans="1:20" ht="27" customHeight="1">
      <c r="A36" s="116" t="s">
        <v>92</v>
      </c>
      <c r="B36" s="116"/>
      <c r="C36" s="118"/>
      <c r="D36" s="116" t="s">
        <v>265</v>
      </c>
      <c r="E36" s="119">
        <v>638352</v>
      </c>
      <c r="F36" s="114">
        <v>638352</v>
      </c>
      <c r="G36" s="114">
        <v>625170</v>
      </c>
      <c r="H36" s="114">
        <v>7883</v>
      </c>
      <c r="I36" s="114">
        <v>5299</v>
      </c>
      <c r="J36" s="115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20">
        <v>0</v>
      </c>
      <c r="R36" s="117">
        <v>0</v>
      </c>
      <c r="S36" s="113">
        <v>0</v>
      </c>
      <c r="T36" s="120">
        <v>0</v>
      </c>
    </row>
    <row r="37" spans="1:20" ht="27" customHeight="1">
      <c r="A37" s="116" t="s">
        <v>209</v>
      </c>
      <c r="B37" s="116" t="s">
        <v>290</v>
      </c>
      <c r="C37" s="118"/>
      <c r="D37" s="116" t="s">
        <v>314</v>
      </c>
      <c r="E37" s="119">
        <v>64546</v>
      </c>
      <c r="F37" s="114">
        <v>64546</v>
      </c>
      <c r="G37" s="114">
        <v>51364</v>
      </c>
      <c r="H37" s="114">
        <v>7883</v>
      </c>
      <c r="I37" s="114">
        <v>5299</v>
      </c>
      <c r="J37" s="115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20">
        <v>0</v>
      </c>
      <c r="R37" s="117">
        <v>0</v>
      </c>
      <c r="S37" s="113">
        <v>0</v>
      </c>
      <c r="T37" s="120">
        <v>0</v>
      </c>
    </row>
    <row r="38" spans="1:20" ht="27" customHeight="1">
      <c r="A38" s="116" t="s">
        <v>151</v>
      </c>
      <c r="B38" s="116" t="s">
        <v>170</v>
      </c>
      <c r="C38" s="118" t="s">
        <v>286</v>
      </c>
      <c r="D38" s="116" t="s">
        <v>273</v>
      </c>
      <c r="E38" s="119">
        <v>64546</v>
      </c>
      <c r="F38" s="114">
        <v>64546</v>
      </c>
      <c r="G38" s="114">
        <v>51364</v>
      </c>
      <c r="H38" s="114">
        <v>7883</v>
      </c>
      <c r="I38" s="114">
        <v>5299</v>
      </c>
      <c r="J38" s="115">
        <v>0</v>
      </c>
      <c r="K38" s="113">
        <v>0</v>
      </c>
      <c r="L38" s="113">
        <v>0</v>
      </c>
      <c r="M38" s="113">
        <v>0</v>
      </c>
      <c r="N38" s="113">
        <v>0</v>
      </c>
      <c r="O38" s="113">
        <v>0</v>
      </c>
      <c r="P38" s="113">
        <v>0</v>
      </c>
      <c r="Q38" s="120">
        <v>0</v>
      </c>
      <c r="R38" s="117">
        <v>0</v>
      </c>
      <c r="S38" s="113">
        <v>0</v>
      </c>
      <c r="T38" s="120">
        <v>0</v>
      </c>
    </row>
    <row r="39" spans="1:20" ht="27" customHeight="1">
      <c r="A39" s="116" t="s">
        <v>209</v>
      </c>
      <c r="B39" s="116" t="s">
        <v>285</v>
      </c>
      <c r="C39" s="118"/>
      <c r="D39" s="116" t="s">
        <v>225</v>
      </c>
      <c r="E39" s="119">
        <v>573806</v>
      </c>
      <c r="F39" s="114">
        <v>573806</v>
      </c>
      <c r="G39" s="114">
        <v>573806</v>
      </c>
      <c r="H39" s="114">
        <v>0</v>
      </c>
      <c r="I39" s="114">
        <v>0</v>
      </c>
      <c r="J39" s="115">
        <v>0</v>
      </c>
      <c r="K39" s="113">
        <v>0</v>
      </c>
      <c r="L39" s="113">
        <v>0</v>
      </c>
      <c r="M39" s="113">
        <v>0</v>
      </c>
      <c r="N39" s="113">
        <v>0</v>
      </c>
      <c r="O39" s="113">
        <v>0</v>
      </c>
      <c r="P39" s="113">
        <v>0</v>
      </c>
      <c r="Q39" s="120">
        <v>0</v>
      </c>
      <c r="R39" s="117">
        <v>0</v>
      </c>
      <c r="S39" s="113">
        <v>0</v>
      </c>
      <c r="T39" s="120">
        <v>0</v>
      </c>
    </row>
    <row r="40" spans="1:20" ht="27" customHeight="1">
      <c r="A40" s="116" t="s">
        <v>151</v>
      </c>
      <c r="B40" s="116" t="s">
        <v>167</v>
      </c>
      <c r="C40" s="118" t="s">
        <v>285</v>
      </c>
      <c r="D40" s="116" t="s">
        <v>91</v>
      </c>
      <c r="E40" s="119">
        <v>573806</v>
      </c>
      <c r="F40" s="114">
        <v>573806</v>
      </c>
      <c r="G40" s="114">
        <v>573806</v>
      </c>
      <c r="H40" s="114">
        <v>0</v>
      </c>
      <c r="I40" s="114">
        <v>0</v>
      </c>
      <c r="J40" s="115">
        <v>0</v>
      </c>
      <c r="K40" s="113">
        <v>0</v>
      </c>
      <c r="L40" s="113">
        <v>0</v>
      </c>
      <c r="M40" s="113">
        <v>0</v>
      </c>
      <c r="N40" s="113">
        <v>0</v>
      </c>
      <c r="O40" s="113">
        <v>0</v>
      </c>
      <c r="P40" s="113">
        <v>0</v>
      </c>
      <c r="Q40" s="120">
        <v>0</v>
      </c>
      <c r="R40" s="117">
        <v>0</v>
      </c>
      <c r="S40" s="113">
        <v>0</v>
      </c>
      <c r="T40" s="120">
        <v>0</v>
      </c>
    </row>
    <row r="41" spans="1:20" ht="27" customHeight="1">
      <c r="A41" s="116" t="s">
        <v>178</v>
      </c>
      <c r="B41" s="116"/>
      <c r="C41" s="118"/>
      <c r="D41" s="116" t="s">
        <v>55</v>
      </c>
      <c r="E41" s="119">
        <v>1613444</v>
      </c>
      <c r="F41" s="114">
        <v>1360344</v>
      </c>
      <c r="G41" s="114">
        <v>686504</v>
      </c>
      <c r="H41" s="114">
        <v>104488</v>
      </c>
      <c r="I41" s="114">
        <v>569352</v>
      </c>
      <c r="J41" s="115">
        <v>253100</v>
      </c>
      <c r="K41" s="113">
        <v>0</v>
      </c>
      <c r="L41" s="113">
        <v>47750</v>
      </c>
      <c r="M41" s="113">
        <v>205350</v>
      </c>
      <c r="N41" s="113">
        <v>0</v>
      </c>
      <c r="O41" s="113">
        <v>0</v>
      </c>
      <c r="P41" s="113">
        <v>0</v>
      </c>
      <c r="Q41" s="120">
        <v>0</v>
      </c>
      <c r="R41" s="117">
        <v>0</v>
      </c>
      <c r="S41" s="113">
        <v>0</v>
      </c>
      <c r="T41" s="120">
        <v>0</v>
      </c>
    </row>
    <row r="42" spans="1:20" ht="27" customHeight="1">
      <c r="A42" s="116" t="s">
        <v>309</v>
      </c>
      <c r="B42" s="116" t="s">
        <v>113</v>
      </c>
      <c r="C42" s="118"/>
      <c r="D42" s="116" t="s">
        <v>165</v>
      </c>
      <c r="E42" s="119">
        <v>1303780</v>
      </c>
      <c r="F42" s="114">
        <v>1050680</v>
      </c>
      <c r="G42" s="114">
        <v>540184</v>
      </c>
      <c r="H42" s="114">
        <v>104488</v>
      </c>
      <c r="I42" s="114">
        <v>406008</v>
      </c>
      <c r="J42" s="115">
        <v>253100</v>
      </c>
      <c r="K42" s="113">
        <v>0</v>
      </c>
      <c r="L42" s="113">
        <v>47750</v>
      </c>
      <c r="M42" s="113">
        <v>205350</v>
      </c>
      <c r="N42" s="113">
        <v>0</v>
      </c>
      <c r="O42" s="113">
        <v>0</v>
      </c>
      <c r="P42" s="113">
        <v>0</v>
      </c>
      <c r="Q42" s="120">
        <v>0</v>
      </c>
      <c r="R42" s="117">
        <v>0</v>
      </c>
      <c r="S42" s="113">
        <v>0</v>
      </c>
      <c r="T42" s="120">
        <v>0</v>
      </c>
    </row>
    <row r="43" spans="1:20" ht="27" customHeight="1">
      <c r="A43" s="116" t="s">
        <v>8</v>
      </c>
      <c r="B43" s="116" t="s">
        <v>331</v>
      </c>
      <c r="C43" s="118" t="s">
        <v>312</v>
      </c>
      <c r="D43" s="116" t="s">
        <v>111</v>
      </c>
      <c r="E43" s="119">
        <v>1050380</v>
      </c>
      <c r="F43" s="114">
        <v>1050380</v>
      </c>
      <c r="G43" s="114">
        <v>540184</v>
      </c>
      <c r="H43" s="114">
        <v>104488</v>
      </c>
      <c r="I43" s="114">
        <v>405708</v>
      </c>
      <c r="J43" s="115">
        <v>0</v>
      </c>
      <c r="K43" s="113">
        <v>0</v>
      </c>
      <c r="L43" s="113">
        <v>0</v>
      </c>
      <c r="M43" s="113">
        <v>0</v>
      </c>
      <c r="N43" s="113">
        <v>0</v>
      </c>
      <c r="O43" s="113">
        <v>0</v>
      </c>
      <c r="P43" s="113">
        <v>0</v>
      </c>
      <c r="Q43" s="120">
        <v>0</v>
      </c>
      <c r="R43" s="117">
        <v>0</v>
      </c>
      <c r="S43" s="113">
        <v>0</v>
      </c>
      <c r="T43" s="120">
        <v>0</v>
      </c>
    </row>
    <row r="44" spans="1:20" ht="27" customHeight="1">
      <c r="A44" s="116" t="s">
        <v>8</v>
      </c>
      <c r="B44" s="116" t="s">
        <v>331</v>
      </c>
      <c r="C44" s="118" t="s">
        <v>22</v>
      </c>
      <c r="D44" s="116" t="s">
        <v>64</v>
      </c>
      <c r="E44" s="119">
        <v>253100</v>
      </c>
      <c r="F44" s="114">
        <v>0</v>
      </c>
      <c r="G44" s="114">
        <v>0</v>
      </c>
      <c r="H44" s="114">
        <v>0</v>
      </c>
      <c r="I44" s="114">
        <v>0</v>
      </c>
      <c r="J44" s="115">
        <v>253100</v>
      </c>
      <c r="K44" s="113">
        <v>0</v>
      </c>
      <c r="L44" s="113">
        <v>47750</v>
      </c>
      <c r="M44" s="113">
        <v>205350</v>
      </c>
      <c r="N44" s="113">
        <v>0</v>
      </c>
      <c r="O44" s="113">
        <v>0</v>
      </c>
      <c r="P44" s="113">
        <v>0</v>
      </c>
      <c r="Q44" s="120">
        <v>0</v>
      </c>
      <c r="R44" s="117">
        <v>0</v>
      </c>
      <c r="S44" s="113">
        <v>0</v>
      </c>
      <c r="T44" s="120">
        <v>0</v>
      </c>
    </row>
    <row r="45" spans="1:20" ht="27" customHeight="1">
      <c r="A45" s="116" t="s">
        <v>8</v>
      </c>
      <c r="B45" s="116" t="s">
        <v>331</v>
      </c>
      <c r="C45" s="118" t="s">
        <v>23</v>
      </c>
      <c r="D45" s="116" t="s">
        <v>272</v>
      </c>
      <c r="E45" s="119">
        <v>300</v>
      </c>
      <c r="F45" s="114">
        <v>300</v>
      </c>
      <c r="G45" s="114">
        <v>0</v>
      </c>
      <c r="H45" s="114">
        <v>0</v>
      </c>
      <c r="I45" s="114">
        <v>300</v>
      </c>
      <c r="J45" s="115">
        <v>0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20">
        <v>0</v>
      </c>
      <c r="R45" s="117">
        <v>0</v>
      </c>
      <c r="S45" s="113">
        <v>0</v>
      </c>
      <c r="T45" s="120">
        <v>0</v>
      </c>
    </row>
    <row r="46" spans="1:20" ht="27" customHeight="1">
      <c r="A46" s="116" t="s">
        <v>309</v>
      </c>
      <c r="B46" s="116" t="s">
        <v>234</v>
      </c>
      <c r="C46" s="118"/>
      <c r="D46" s="116" t="s">
        <v>160</v>
      </c>
      <c r="E46" s="119">
        <v>309664</v>
      </c>
      <c r="F46" s="114">
        <v>309664</v>
      </c>
      <c r="G46" s="114">
        <v>146320</v>
      </c>
      <c r="H46" s="114">
        <v>0</v>
      </c>
      <c r="I46" s="114">
        <v>163344</v>
      </c>
      <c r="J46" s="115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20">
        <v>0</v>
      </c>
      <c r="R46" s="117">
        <v>0</v>
      </c>
      <c r="S46" s="113">
        <v>0</v>
      </c>
      <c r="T46" s="120">
        <v>0</v>
      </c>
    </row>
    <row r="47" spans="1:20" ht="27" customHeight="1">
      <c r="A47" s="116" t="s">
        <v>8</v>
      </c>
      <c r="B47" s="116" t="s">
        <v>76</v>
      </c>
      <c r="C47" s="118" t="s">
        <v>290</v>
      </c>
      <c r="D47" s="116" t="s">
        <v>66</v>
      </c>
      <c r="E47" s="119">
        <v>146320</v>
      </c>
      <c r="F47" s="114">
        <v>146320</v>
      </c>
      <c r="G47" s="114">
        <v>146320</v>
      </c>
      <c r="H47" s="114">
        <v>0</v>
      </c>
      <c r="I47" s="114">
        <v>0</v>
      </c>
      <c r="J47" s="115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20">
        <v>0</v>
      </c>
      <c r="R47" s="117">
        <v>0</v>
      </c>
      <c r="S47" s="113">
        <v>0</v>
      </c>
      <c r="T47" s="120">
        <v>0</v>
      </c>
    </row>
    <row r="48" spans="1:20" ht="27" customHeight="1">
      <c r="A48" s="116" t="s">
        <v>8</v>
      </c>
      <c r="B48" s="116" t="s">
        <v>76</v>
      </c>
      <c r="C48" s="118" t="s">
        <v>109</v>
      </c>
      <c r="D48" s="116" t="s">
        <v>294</v>
      </c>
      <c r="E48" s="119">
        <v>163344</v>
      </c>
      <c r="F48" s="114">
        <v>163344</v>
      </c>
      <c r="G48" s="114">
        <v>0</v>
      </c>
      <c r="H48" s="114">
        <v>0</v>
      </c>
      <c r="I48" s="114">
        <v>163344</v>
      </c>
      <c r="J48" s="115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20">
        <v>0</v>
      </c>
      <c r="R48" s="117">
        <v>0</v>
      </c>
      <c r="S48" s="113">
        <v>0</v>
      </c>
      <c r="T48" s="120">
        <v>0</v>
      </c>
    </row>
    <row r="49" spans="1:20" ht="27" customHeight="1">
      <c r="A49" s="116" t="s">
        <v>345</v>
      </c>
      <c r="B49" s="116"/>
      <c r="C49" s="118"/>
      <c r="D49" s="116" t="s">
        <v>176</v>
      </c>
      <c r="E49" s="119">
        <v>135797</v>
      </c>
      <c r="F49" s="114">
        <v>135797</v>
      </c>
      <c r="G49" s="114">
        <v>114860</v>
      </c>
      <c r="H49" s="114">
        <v>8991</v>
      </c>
      <c r="I49" s="114">
        <v>11946</v>
      </c>
      <c r="J49" s="115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0</v>
      </c>
      <c r="P49" s="113">
        <v>0</v>
      </c>
      <c r="Q49" s="120">
        <v>0</v>
      </c>
      <c r="R49" s="117">
        <v>0</v>
      </c>
      <c r="S49" s="113">
        <v>0</v>
      </c>
      <c r="T49" s="120">
        <v>0</v>
      </c>
    </row>
    <row r="50" spans="1:20" ht="27" customHeight="1">
      <c r="A50" s="116" t="s">
        <v>143</v>
      </c>
      <c r="B50" s="116" t="s">
        <v>290</v>
      </c>
      <c r="C50" s="118"/>
      <c r="D50" s="116" t="s">
        <v>308</v>
      </c>
      <c r="E50" s="119">
        <v>135797</v>
      </c>
      <c r="F50" s="114">
        <v>135797</v>
      </c>
      <c r="G50" s="114">
        <v>114860</v>
      </c>
      <c r="H50" s="114">
        <v>8991</v>
      </c>
      <c r="I50" s="114">
        <v>11946</v>
      </c>
      <c r="J50" s="115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20">
        <v>0</v>
      </c>
      <c r="R50" s="117">
        <v>0</v>
      </c>
      <c r="S50" s="113">
        <v>0</v>
      </c>
      <c r="T50" s="120">
        <v>0</v>
      </c>
    </row>
    <row r="51" spans="1:20" ht="27" customHeight="1">
      <c r="A51" s="116" t="s">
        <v>216</v>
      </c>
      <c r="B51" s="116" t="s">
        <v>170</v>
      </c>
      <c r="C51" s="118" t="s">
        <v>23</v>
      </c>
      <c r="D51" s="116" t="s">
        <v>237</v>
      </c>
      <c r="E51" s="119">
        <v>135797</v>
      </c>
      <c r="F51" s="114">
        <v>135797</v>
      </c>
      <c r="G51" s="114">
        <v>114860</v>
      </c>
      <c r="H51" s="114">
        <v>8991</v>
      </c>
      <c r="I51" s="114">
        <v>11946</v>
      </c>
      <c r="J51" s="115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20">
        <v>0</v>
      </c>
      <c r="R51" s="117">
        <v>0</v>
      </c>
      <c r="S51" s="113">
        <v>0</v>
      </c>
      <c r="T51" s="120">
        <v>0</v>
      </c>
    </row>
    <row r="52" spans="1:20" ht="27" customHeight="1">
      <c r="A52" s="116" t="s">
        <v>69</v>
      </c>
      <c r="B52" s="116"/>
      <c r="C52" s="118"/>
      <c r="D52" s="116" t="s">
        <v>49</v>
      </c>
      <c r="E52" s="119">
        <v>3687643</v>
      </c>
      <c r="F52" s="114">
        <v>3030545</v>
      </c>
      <c r="G52" s="114">
        <v>304041</v>
      </c>
      <c r="H52" s="114">
        <v>304911</v>
      </c>
      <c r="I52" s="114">
        <v>2421593</v>
      </c>
      <c r="J52" s="115">
        <v>657098</v>
      </c>
      <c r="K52" s="113">
        <v>0</v>
      </c>
      <c r="L52" s="113">
        <v>155548</v>
      </c>
      <c r="M52" s="113">
        <v>0</v>
      </c>
      <c r="N52" s="113">
        <v>0</v>
      </c>
      <c r="O52" s="113">
        <v>0</v>
      </c>
      <c r="P52" s="113">
        <v>0</v>
      </c>
      <c r="Q52" s="120">
        <v>0</v>
      </c>
      <c r="R52" s="117">
        <v>0</v>
      </c>
      <c r="S52" s="113">
        <v>501550</v>
      </c>
      <c r="T52" s="120">
        <v>0</v>
      </c>
    </row>
    <row r="53" spans="1:20" ht="27" customHeight="1">
      <c r="A53" s="116" t="s">
        <v>233</v>
      </c>
      <c r="B53" s="116" t="s">
        <v>290</v>
      </c>
      <c r="C53" s="118"/>
      <c r="D53" s="116" t="s">
        <v>293</v>
      </c>
      <c r="E53" s="119">
        <v>1025914</v>
      </c>
      <c r="F53" s="114">
        <v>417137</v>
      </c>
      <c r="G53" s="114">
        <v>0</v>
      </c>
      <c r="H53" s="114">
        <v>800</v>
      </c>
      <c r="I53" s="114">
        <v>416337</v>
      </c>
      <c r="J53" s="115">
        <v>608777</v>
      </c>
      <c r="K53" s="113">
        <v>0</v>
      </c>
      <c r="L53" s="113">
        <v>107227</v>
      </c>
      <c r="M53" s="113">
        <v>0</v>
      </c>
      <c r="N53" s="113">
        <v>0</v>
      </c>
      <c r="O53" s="113">
        <v>0</v>
      </c>
      <c r="P53" s="113">
        <v>0</v>
      </c>
      <c r="Q53" s="120">
        <v>0</v>
      </c>
      <c r="R53" s="117">
        <v>0</v>
      </c>
      <c r="S53" s="113">
        <v>501550</v>
      </c>
      <c r="T53" s="120">
        <v>0</v>
      </c>
    </row>
    <row r="54" spans="1:20" ht="27" customHeight="1">
      <c r="A54" s="116" t="s">
        <v>119</v>
      </c>
      <c r="B54" s="116" t="s">
        <v>170</v>
      </c>
      <c r="C54" s="118" t="s">
        <v>3</v>
      </c>
      <c r="D54" s="116" t="s">
        <v>301</v>
      </c>
      <c r="E54" s="119">
        <v>1600</v>
      </c>
      <c r="F54" s="114">
        <v>1600</v>
      </c>
      <c r="G54" s="114">
        <v>0</v>
      </c>
      <c r="H54" s="114">
        <v>800</v>
      </c>
      <c r="I54" s="114">
        <v>800</v>
      </c>
      <c r="J54" s="115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20">
        <v>0</v>
      </c>
      <c r="R54" s="117">
        <v>0</v>
      </c>
      <c r="S54" s="113">
        <v>0</v>
      </c>
      <c r="T54" s="120">
        <v>0</v>
      </c>
    </row>
    <row r="55" spans="1:20" ht="27" customHeight="1">
      <c r="A55" s="116" t="s">
        <v>119</v>
      </c>
      <c r="B55" s="116" t="s">
        <v>170</v>
      </c>
      <c r="C55" s="118" t="s">
        <v>53</v>
      </c>
      <c r="D55" s="116" t="s">
        <v>159</v>
      </c>
      <c r="E55" s="119">
        <v>895379</v>
      </c>
      <c r="F55" s="114">
        <v>351000</v>
      </c>
      <c r="G55" s="114">
        <v>0</v>
      </c>
      <c r="H55" s="114">
        <v>0</v>
      </c>
      <c r="I55" s="114">
        <v>351000</v>
      </c>
      <c r="J55" s="115">
        <v>544379</v>
      </c>
      <c r="K55" s="113">
        <v>0</v>
      </c>
      <c r="L55" s="113">
        <v>42829</v>
      </c>
      <c r="M55" s="113">
        <v>0</v>
      </c>
      <c r="N55" s="113">
        <v>0</v>
      </c>
      <c r="O55" s="113">
        <v>0</v>
      </c>
      <c r="P55" s="113">
        <v>0</v>
      </c>
      <c r="Q55" s="120">
        <v>0</v>
      </c>
      <c r="R55" s="117">
        <v>0</v>
      </c>
      <c r="S55" s="113">
        <v>501550</v>
      </c>
      <c r="T55" s="120">
        <v>0</v>
      </c>
    </row>
    <row r="56" spans="1:20" ht="27" customHeight="1">
      <c r="A56" s="116" t="s">
        <v>119</v>
      </c>
      <c r="B56" s="116" t="s">
        <v>170</v>
      </c>
      <c r="C56" s="118" t="s">
        <v>236</v>
      </c>
      <c r="D56" s="116" t="s">
        <v>125</v>
      </c>
      <c r="E56" s="119">
        <v>64537</v>
      </c>
      <c r="F56" s="114">
        <v>64537</v>
      </c>
      <c r="G56" s="114">
        <v>0</v>
      </c>
      <c r="H56" s="114">
        <v>0</v>
      </c>
      <c r="I56" s="114">
        <v>64537</v>
      </c>
      <c r="J56" s="115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20">
        <v>0</v>
      </c>
      <c r="R56" s="117">
        <v>0</v>
      </c>
      <c r="S56" s="113">
        <v>0</v>
      </c>
      <c r="T56" s="120">
        <v>0</v>
      </c>
    </row>
    <row r="57" spans="1:20" ht="27" customHeight="1">
      <c r="A57" s="116" t="s">
        <v>119</v>
      </c>
      <c r="B57" s="116" t="s">
        <v>170</v>
      </c>
      <c r="C57" s="118" t="s">
        <v>23</v>
      </c>
      <c r="D57" s="116" t="s">
        <v>306</v>
      </c>
      <c r="E57" s="119">
        <v>64398</v>
      </c>
      <c r="F57" s="114">
        <v>0</v>
      </c>
      <c r="G57" s="114">
        <v>0</v>
      </c>
      <c r="H57" s="114">
        <v>0</v>
      </c>
      <c r="I57" s="114">
        <v>0</v>
      </c>
      <c r="J57" s="115">
        <v>64398</v>
      </c>
      <c r="K57" s="113">
        <v>0</v>
      </c>
      <c r="L57" s="113">
        <v>64398</v>
      </c>
      <c r="M57" s="113">
        <v>0</v>
      </c>
      <c r="N57" s="113">
        <v>0</v>
      </c>
      <c r="O57" s="113">
        <v>0</v>
      </c>
      <c r="P57" s="113">
        <v>0</v>
      </c>
      <c r="Q57" s="120">
        <v>0</v>
      </c>
      <c r="R57" s="117">
        <v>0</v>
      </c>
      <c r="S57" s="113">
        <v>0</v>
      </c>
      <c r="T57" s="120">
        <v>0</v>
      </c>
    </row>
    <row r="58" spans="1:20" ht="27" customHeight="1">
      <c r="A58" s="116" t="s">
        <v>233</v>
      </c>
      <c r="B58" s="116" t="s">
        <v>109</v>
      </c>
      <c r="C58" s="118"/>
      <c r="D58" s="116" t="s">
        <v>1</v>
      </c>
      <c r="E58" s="119">
        <v>353820</v>
      </c>
      <c r="F58" s="114">
        <v>353820</v>
      </c>
      <c r="G58" s="114">
        <v>304041</v>
      </c>
      <c r="H58" s="114">
        <v>19111</v>
      </c>
      <c r="I58" s="114">
        <v>30668</v>
      </c>
      <c r="J58" s="115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20">
        <v>0</v>
      </c>
      <c r="R58" s="117">
        <v>0</v>
      </c>
      <c r="S58" s="113">
        <v>0</v>
      </c>
      <c r="T58" s="120">
        <v>0</v>
      </c>
    </row>
    <row r="59" spans="1:20" ht="27" customHeight="1">
      <c r="A59" s="116" t="s">
        <v>119</v>
      </c>
      <c r="B59" s="116" t="s">
        <v>329</v>
      </c>
      <c r="C59" s="118" t="s">
        <v>3</v>
      </c>
      <c r="D59" s="116" t="s">
        <v>105</v>
      </c>
      <c r="E59" s="119">
        <v>353820</v>
      </c>
      <c r="F59" s="114">
        <v>353820</v>
      </c>
      <c r="G59" s="114">
        <v>304041</v>
      </c>
      <c r="H59" s="114">
        <v>19111</v>
      </c>
      <c r="I59" s="114">
        <v>30668</v>
      </c>
      <c r="J59" s="115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20">
        <v>0</v>
      </c>
      <c r="R59" s="117">
        <v>0</v>
      </c>
      <c r="S59" s="113">
        <v>0</v>
      </c>
      <c r="T59" s="120">
        <v>0</v>
      </c>
    </row>
    <row r="60" spans="1:20" ht="27" customHeight="1">
      <c r="A60" s="116" t="s">
        <v>233</v>
      </c>
      <c r="B60" s="116" t="s">
        <v>113</v>
      </c>
      <c r="C60" s="118"/>
      <c r="D60" s="116" t="s">
        <v>318</v>
      </c>
      <c r="E60" s="119">
        <v>2307909</v>
      </c>
      <c r="F60" s="114">
        <v>2259588</v>
      </c>
      <c r="G60" s="114">
        <v>0</v>
      </c>
      <c r="H60" s="114">
        <v>285000</v>
      </c>
      <c r="I60" s="114">
        <v>1974588</v>
      </c>
      <c r="J60" s="115">
        <v>48321</v>
      </c>
      <c r="K60" s="113">
        <v>0</v>
      </c>
      <c r="L60" s="113">
        <v>48321</v>
      </c>
      <c r="M60" s="113">
        <v>0</v>
      </c>
      <c r="N60" s="113">
        <v>0</v>
      </c>
      <c r="O60" s="113">
        <v>0</v>
      </c>
      <c r="P60" s="113">
        <v>0</v>
      </c>
      <c r="Q60" s="120">
        <v>0</v>
      </c>
      <c r="R60" s="117">
        <v>0</v>
      </c>
      <c r="S60" s="113">
        <v>0</v>
      </c>
      <c r="T60" s="120">
        <v>0</v>
      </c>
    </row>
    <row r="61" spans="1:20" ht="27" customHeight="1">
      <c r="A61" s="116" t="s">
        <v>119</v>
      </c>
      <c r="B61" s="116" t="s">
        <v>331</v>
      </c>
      <c r="C61" s="118" t="s">
        <v>285</v>
      </c>
      <c r="D61" s="116" t="s">
        <v>137</v>
      </c>
      <c r="E61" s="119">
        <v>2259588</v>
      </c>
      <c r="F61" s="114">
        <v>2259588</v>
      </c>
      <c r="G61" s="114">
        <v>0</v>
      </c>
      <c r="H61" s="114">
        <v>285000</v>
      </c>
      <c r="I61" s="114">
        <v>1974588</v>
      </c>
      <c r="J61" s="115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20">
        <v>0</v>
      </c>
      <c r="R61" s="117">
        <v>0</v>
      </c>
      <c r="S61" s="113">
        <v>0</v>
      </c>
      <c r="T61" s="120">
        <v>0</v>
      </c>
    </row>
    <row r="62" spans="1:20" ht="27" customHeight="1">
      <c r="A62" s="116" t="s">
        <v>119</v>
      </c>
      <c r="B62" s="116" t="s">
        <v>331</v>
      </c>
      <c r="C62" s="118" t="s">
        <v>23</v>
      </c>
      <c r="D62" s="116" t="s">
        <v>302</v>
      </c>
      <c r="E62" s="119">
        <v>48321</v>
      </c>
      <c r="F62" s="114">
        <v>0</v>
      </c>
      <c r="G62" s="114">
        <v>0</v>
      </c>
      <c r="H62" s="114">
        <v>0</v>
      </c>
      <c r="I62" s="114">
        <v>0</v>
      </c>
      <c r="J62" s="115">
        <v>48321</v>
      </c>
      <c r="K62" s="113">
        <v>0</v>
      </c>
      <c r="L62" s="113">
        <v>48321</v>
      </c>
      <c r="M62" s="113">
        <v>0</v>
      </c>
      <c r="N62" s="113">
        <v>0</v>
      </c>
      <c r="O62" s="113">
        <v>0</v>
      </c>
      <c r="P62" s="113">
        <v>0</v>
      </c>
      <c r="Q62" s="120">
        <v>0</v>
      </c>
      <c r="R62" s="117">
        <v>0</v>
      </c>
      <c r="S62" s="113">
        <v>0</v>
      </c>
      <c r="T62" s="120">
        <v>0</v>
      </c>
    </row>
    <row r="63" spans="1:20" ht="27" customHeight="1">
      <c r="A63" s="116" t="s">
        <v>158</v>
      </c>
      <c r="B63" s="116"/>
      <c r="C63" s="118"/>
      <c r="D63" s="116" t="s">
        <v>311</v>
      </c>
      <c r="E63" s="119">
        <v>234112</v>
      </c>
      <c r="F63" s="114">
        <v>234112</v>
      </c>
      <c r="G63" s="114">
        <v>0</v>
      </c>
      <c r="H63" s="114">
        <v>0</v>
      </c>
      <c r="I63" s="114">
        <v>234112</v>
      </c>
      <c r="J63" s="115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20">
        <v>0</v>
      </c>
      <c r="R63" s="117">
        <v>0</v>
      </c>
      <c r="S63" s="113">
        <v>0</v>
      </c>
      <c r="T63" s="120">
        <v>0</v>
      </c>
    </row>
    <row r="64" spans="1:20" ht="27" customHeight="1">
      <c r="A64" s="116" t="s">
        <v>330</v>
      </c>
      <c r="B64" s="116" t="s">
        <v>212</v>
      </c>
      <c r="C64" s="118"/>
      <c r="D64" s="116" t="s">
        <v>60</v>
      </c>
      <c r="E64" s="119">
        <v>234112</v>
      </c>
      <c r="F64" s="114">
        <v>234112</v>
      </c>
      <c r="G64" s="114">
        <v>0</v>
      </c>
      <c r="H64" s="114">
        <v>0</v>
      </c>
      <c r="I64" s="114">
        <v>234112</v>
      </c>
      <c r="J64" s="115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20">
        <v>0</v>
      </c>
      <c r="R64" s="117">
        <v>0</v>
      </c>
      <c r="S64" s="113">
        <v>0</v>
      </c>
      <c r="T64" s="120">
        <v>0</v>
      </c>
    </row>
    <row r="65" spans="1:20" ht="27" customHeight="1">
      <c r="A65" s="116" t="s">
        <v>84</v>
      </c>
      <c r="B65" s="116" t="s">
        <v>52</v>
      </c>
      <c r="C65" s="118" t="s">
        <v>290</v>
      </c>
      <c r="D65" s="116" t="s">
        <v>370</v>
      </c>
      <c r="E65" s="119">
        <v>234112</v>
      </c>
      <c r="F65" s="114">
        <v>234112</v>
      </c>
      <c r="G65" s="114">
        <v>0</v>
      </c>
      <c r="H65" s="114">
        <v>0</v>
      </c>
      <c r="I65" s="114">
        <v>234112</v>
      </c>
      <c r="J65" s="115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20">
        <v>0</v>
      </c>
      <c r="R65" s="117">
        <v>0</v>
      </c>
      <c r="S65" s="113">
        <v>0</v>
      </c>
      <c r="T65" s="120">
        <v>0</v>
      </c>
    </row>
  </sheetData>
  <mergeCells count="21">
    <mergeCell ref="A4:C4"/>
    <mergeCell ref="A5:A6"/>
    <mergeCell ref="B5:B6"/>
    <mergeCell ref="C5:C6"/>
    <mergeCell ref="D4:D6"/>
    <mergeCell ref="E4:E6"/>
    <mergeCell ref="F5:F6"/>
    <mergeCell ref="G5:G6"/>
    <mergeCell ref="T5:T6"/>
    <mergeCell ref="S5:S6"/>
    <mergeCell ref="R5:R6"/>
    <mergeCell ref="P5:P6"/>
    <mergeCell ref="L5:L6"/>
    <mergeCell ref="M5:M6"/>
    <mergeCell ref="Q5:Q6"/>
    <mergeCell ref="H5:H6"/>
    <mergeCell ref="I5:I6"/>
    <mergeCell ref="J5:J6"/>
    <mergeCell ref="O5:O6"/>
    <mergeCell ref="N5:N6"/>
    <mergeCell ref="K5:K6"/>
  </mergeCells>
  <printOptions horizontalCentered="1"/>
  <pageMargins left="0.39370078740157477" right="0.39370078740157477" top="0.7874015748031495" bottom="0.7874015748031495" header="0.39370078740157477" footer="0.39370078740157477"/>
  <pageSetup fitToHeight="9999" fitToWidth="1" orientation="landscape" paperSize="9" scale="80" r:id="rId1"/>
  <headerFooter alignWithMargins="0">
    <oddFooter>&amp;C-&amp;P-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4" style="0" customWidth="1"/>
    <col min="2" max="2" width="16.33203125" style="0" customWidth="1"/>
    <col min="3" max="3" width="32" style="0" customWidth="1"/>
    <col min="4" max="7" width="16.33203125" style="0" customWidth="1"/>
    <col min="8" max="158" width="6.66015625" style="0" customWidth="1"/>
    <col min="159" max="252" width="6.83203125" style="0" customWidth="1"/>
  </cols>
  <sheetData>
    <row r="1" spans="1:252" s="29" customFormat="1" ht="15.75" customHeight="1">
      <c r="A1" s="1" t="s">
        <v>323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ht="16.5" customHeight="1">
      <c r="A2" s="51" t="s">
        <v>44</v>
      </c>
      <c r="B2" s="51"/>
      <c r="C2" s="51"/>
      <c r="D2" s="51"/>
      <c r="E2" s="51"/>
      <c r="F2" s="5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ht="15.75" customHeight="1">
      <c r="A3" s="4"/>
      <c r="B3" s="4"/>
      <c r="C3" s="5"/>
      <c r="D3" s="5"/>
      <c r="E3" s="5"/>
      <c r="F3" s="2" t="s">
        <v>21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ht="16.5" customHeight="1">
      <c r="A4" s="134" t="s">
        <v>316</v>
      </c>
      <c r="B4" s="137"/>
      <c r="C4" s="76" t="s">
        <v>138</v>
      </c>
      <c r="D4" s="77"/>
      <c r="E4" s="77"/>
      <c r="F4" s="8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ht="16.5" customHeight="1">
      <c r="A5" s="134" t="s">
        <v>57</v>
      </c>
      <c r="B5" s="134" t="s">
        <v>255</v>
      </c>
      <c r="C5" s="138" t="s">
        <v>57</v>
      </c>
      <c r="D5" s="135" t="s">
        <v>194</v>
      </c>
      <c r="E5" s="135" t="s">
        <v>118</v>
      </c>
      <c r="F5" s="13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ht="27" customHeight="1">
      <c r="A6" s="134"/>
      <c r="B6" s="136"/>
      <c r="C6" s="137"/>
      <c r="D6" s="136"/>
      <c r="E6" s="60" t="s">
        <v>45</v>
      </c>
      <c r="F6" s="60" t="s">
        <v>124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ht="16.5" customHeight="1">
      <c r="A7" s="7" t="s">
        <v>59</v>
      </c>
      <c r="B7" s="106">
        <v>9872545</v>
      </c>
      <c r="C7" s="8" t="s">
        <v>97</v>
      </c>
      <c r="D7" s="107">
        <v>3379175</v>
      </c>
      <c r="E7" s="111">
        <v>3379175</v>
      </c>
      <c r="F7" s="111"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ht="16.5" customHeight="1">
      <c r="A8" s="7" t="s">
        <v>163</v>
      </c>
      <c r="B8" s="105">
        <v>9824795</v>
      </c>
      <c r="C8" s="9" t="s">
        <v>148</v>
      </c>
      <c r="D8" s="107">
        <v>0</v>
      </c>
      <c r="E8" s="121">
        <v>0</v>
      </c>
      <c r="F8" s="121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ht="16.5" customHeight="1">
      <c r="A9" s="7" t="s">
        <v>79</v>
      </c>
      <c r="B9" s="104">
        <v>47750</v>
      </c>
      <c r="C9" s="9" t="s">
        <v>266</v>
      </c>
      <c r="D9" s="107">
        <v>0</v>
      </c>
      <c r="E9" s="121">
        <v>0</v>
      </c>
      <c r="F9" s="121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ht="16.5" customHeight="1">
      <c r="A10" s="7" t="s">
        <v>199</v>
      </c>
      <c r="B10" s="106">
        <v>0</v>
      </c>
      <c r="C10" s="9" t="s">
        <v>183</v>
      </c>
      <c r="D10" s="107">
        <v>68760</v>
      </c>
      <c r="E10" s="121">
        <v>68760</v>
      </c>
      <c r="F10" s="121"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ht="16.5" customHeight="1">
      <c r="A11" s="7" t="s">
        <v>282</v>
      </c>
      <c r="B11" s="105">
        <v>47750</v>
      </c>
      <c r="C11" s="9" t="s">
        <v>300</v>
      </c>
      <c r="D11" s="107">
        <v>0</v>
      </c>
      <c r="E11" s="121">
        <v>0</v>
      </c>
      <c r="F11" s="121"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ht="16.5" customHeight="1">
      <c r="A12" s="7" t="s">
        <v>141</v>
      </c>
      <c r="B12" s="105">
        <v>0</v>
      </c>
      <c r="C12" s="9" t="s">
        <v>78</v>
      </c>
      <c r="D12" s="107">
        <v>0</v>
      </c>
      <c r="E12" s="121">
        <v>0</v>
      </c>
      <c r="F12" s="121"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ht="16.5" customHeight="1">
      <c r="A13" s="7" t="s">
        <v>38</v>
      </c>
      <c r="B13" s="105">
        <v>0</v>
      </c>
      <c r="C13" s="10" t="s">
        <v>198</v>
      </c>
      <c r="D13" s="107">
        <v>135262</v>
      </c>
      <c r="E13" s="121">
        <v>135262</v>
      </c>
      <c r="F13" s="121"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ht="16.5" customHeight="1">
      <c r="A14" s="7" t="s">
        <v>27</v>
      </c>
      <c r="B14" s="105">
        <v>0</v>
      </c>
      <c r="C14" s="9" t="s">
        <v>48</v>
      </c>
      <c r="D14" s="107">
        <v>638352</v>
      </c>
      <c r="E14" s="121">
        <v>638352</v>
      </c>
      <c r="F14" s="121"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ht="16.5" customHeight="1">
      <c r="A15" s="7" t="s">
        <v>321</v>
      </c>
      <c r="B15" s="105">
        <v>0</v>
      </c>
      <c r="C15" s="9" t="s">
        <v>41</v>
      </c>
      <c r="D15" s="107">
        <v>0</v>
      </c>
      <c r="E15" s="121">
        <v>0</v>
      </c>
      <c r="F15" s="121"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ht="16.5" customHeight="1">
      <c r="A16" s="7" t="s">
        <v>134</v>
      </c>
      <c r="B16" s="105">
        <v>0</v>
      </c>
      <c r="C16" s="9" t="s">
        <v>223</v>
      </c>
      <c r="D16" s="107">
        <v>1613444</v>
      </c>
      <c r="E16" s="121">
        <v>1613444</v>
      </c>
      <c r="F16" s="121"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ht="16.5" customHeight="1">
      <c r="A17" s="7" t="s">
        <v>186</v>
      </c>
      <c r="B17" s="67">
        <f>SUM(B18:B19)</f>
        <v>20000</v>
      </c>
      <c r="C17" s="9" t="s">
        <v>340</v>
      </c>
      <c r="D17" s="107">
        <v>0</v>
      </c>
      <c r="E17" s="121">
        <v>0</v>
      </c>
      <c r="F17" s="121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ht="16.5" customHeight="1">
      <c r="A18" s="7" t="s">
        <v>200</v>
      </c>
      <c r="B18" s="107">
        <v>20000</v>
      </c>
      <c r="C18" s="9" t="s">
        <v>175</v>
      </c>
      <c r="D18" s="107">
        <v>135797</v>
      </c>
      <c r="E18" s="121">
        <v>135797</v>
      </c>
      <c r="F18" s="121"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ht="16.5" customHeight="1">
      <c r="A19" s="7" t="s">
        <v>34</v>
      </c>
      <c r="B19" s="107">
        <v>0</v>
      </c>
      <c r="C19" s="9" t="s">
        <v>315</v>
      </c>
      <c r="D19" s="107">
        <v>3687643</v>
      </c>
      <c r="E19" s="121">
        <v>3667643</v>
      </c>
      <c r="F19" s="121"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ht="16.5" customHeight="1">
      <c r="A20" s="7" t="s">
        <v>100</v>
      </c>
      <c r="B20" s="106">
        <v>0</v>
      </c>
      <c r="C20" s="9" t="s">
        <v>297</v>
      </c>
      <c r="D20" s="107">
        <v>0</v>
      </c>
      <c r="E20" s="121">
        <v>0</v>
      </c>
      <c r="F20" s="121"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ht="16.5" customHeight="1">
      <c r="A21" s="66"/>
      <c r="B21" s="68"/>
      <c r="C21" s="9" t="s">
        <v>357</v>
      </c>
      <c r="D21" s="107">
        <v>0</v>
      </c>
      <c r="E21" s="121">
        <v>0</v>
      </c>
      <c r="F21" s="121"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ht="16.5" customHeight="1">
      <c r="A22" s="66"/>
      <c r="B22" s="13"/>
      <c r="C22" s="9" t="s">
        <v>307</v>
      </c>
      <c r="D22" s="107">
        <v>0</v>
      </c>
      <c r="E22" s="121">
        <v>0</v>
      </c>
      <c r="F22" s="121"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ht="16.5" customHeight="1">
      <c r="A23" s="66"/>
      <c r="B23" s="69"/>
      <c r="C23" s="9" t="s">
        <v>305</v>
      </c>
      <c r="D23" s="107">
        <v>0</v>
      </c>
      <c r="E23" s="121">
        <v>0</v>
      </c>
      <c r="F23" s="121"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</row>
    <row r="24" spans="1:252" ht="16.5" customHeight="1">
      <c r="A24" s="66"/>
      <c r="B24" s="69"/>
      <c r="C24" s="9" t="s">
        <v>127</v>
      </c>
      <c r="D24" s="107">
        <v>0</v>
      </c>
      <c r="E24" s="121">
        <v>0</v>
      </c>
      <c r="F24" s="121"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</row>
    <row r="25" spans="1:252" ht="16.5" customHeight="1">
      <c r="A25" s="66"/>
      <c r="B25" s="69"/>
      <c r="C25" s="9" t="s">
        <v>17</v>
      </c>
      <c r="D25" s="107">
        <v>0</v>
      </c>
      <c r="E25" s="121">
        <v>0</v>
      </c>
      <c r="F25" s="121"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</row>
    <row r="26" spans="1:252" ht="16.5" customHeight="1">
      <c r="A26" s="7"/>
      <c r="B26" s="12"/>
      <c r="C26" s="9" t="s">
        <v>122</v>
      </c>
      <c r="D26" s="107">
        <v>234112</v>
      </c>
      <c r="E26" s="121">
        <v>234112</v>
      </c>
      <c r="F26" s="121"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252" ht="16.5" customHeight="1">
      <c r="A27" s="7"/>
      <c r="B27" s="13"/>
      <c r="C27" s="9" t="s">
        <v>356</v>
      </c>
      <c r="D27" s="107">
        <v>0</v>
      </c>
      <c r="E27" s="122">
        <v>0</v>
      </c>
      <c r="F27" s="122"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</row>
    <row r="28" spans="1:252" ht="16.5" customHeight="1">
      <c r="A28" s="7"/>
      <c r="B28" s="13"/>
      <c r="C28" s="9" t="s">
        <v>284</v>
      </c>
      <c r="D28" s="107">
        <v>0</v>
      </c>
      <c r="E28" s="123">
        <v>0</v>
      </c>
      <c r="F28" s="107"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</row>
    <row r="29" spans="1:252" ht="16.5" customHeight="1">
      <c r="A29" s="7"/>
      <c r="B29" s="13"/>
      <c r="C29" s="9" t="s">
        <v>337</v>
      </c>
      <c r="D29" s="107">
        <v>0</v>
      </c>
      <c r="E29" s="111">
        <v>0</v>
      </c>
      <c r="F29" s="111"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</row>
    <row r="30" spans="1:252" ht="16.5" customHeight="1">
      <c r="A30" s="15"/>
      <c r="B30" s="16"/>
      <c r="C30" s="9" t="s">
        <v>288</v>
      </c>
      <c r="D30" s="107">
        <v>0</v>
      </c>
      <c r="E30" s="121">
        <v>0</v>
      </c>
      <c r="F30" s="121"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</row>
    <row r="31" spans="1:252" ht="16.5" customHeight="1">
      <c r="A31" s="15"/>
      <c r="B31" s="16"/>
      <c r="C31" s="9" t="s">
        <v>220</v>
      </c>
      <c r="D31" s="107">
        <v>0</v>
      </c>
      <c r="E31" s="122">
        <v>0</v>
      </c>
      <c r="F31" s="122"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</row>
    <row r="32" spans="1:252" ht="16.5" customHeight="1">
      <c r="A32" s="17"/>
      <c r="B32" s="16"/>
      <c r="C32" s="9" t="s">
        <v>304</v>
      </c>
      <c r="D32" s="107">
        <v>0</v>
      </c>
      <c r="E32" s="123">
        <v>0</v>
      </c>
      <c r="F32" s="107"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</row>
    <row r="33" spans="1:252" ht="16.5" customHeight="1">
      <c r="A33" s="17"/>
      <c r="B33" s="16"/>
      <c r="C33" s="9" t="s">
        <v>336</v>
      </c>
      <c r="D33" s="107">
        <v>0</v>
      </c>
      <c r="E33" s="123">
        <v>0</v>
      </c>
      <c r="F33" s="107"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</row>
    <row r="34" spans="1:252" ht="16.5" customHeight="1">
      <c r="A34" s="17"/>
      <c r="B34" s="16"/>
      <c r="C34" s="9" t="s">
        <v>56</v>
      </c>
      <c r="D34" s="106">
        <v>0</v>
      </c>
      <c r="E34" s="112">
        <v>0</v>
      </c>
      <c r="F34" s="106"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</row>
    <row r="35" spans="1:252" ht="16.5" customHeight="1">
      <c r="A35" s="6" t="s">
        <v>261</v>
      </c>
      <c r="B35" s="18">
        <f>B7+B16+B17+B20</f>
        <v>9892545</v>
      </c>
      <c r="C35" s="19" t="s">
        <v>177</v>
      </c>
      <c r="D35" s="20">
        <f>SUM(D7:D34)</f>
        <v>9892545</v>
      </c>
      <c r="E35" s="20">
        <f>SUM(E7:E34)</f>
        <v>9872545</v>
      </c>
      <c r="F35" s="20">
        <f>SUM(F7:F34)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</row>
    <row r="36" spans="1:252" ht="16.5" customHeight="1">
      <c r="A36" s="21" t="s">
        <v>249</v>
      </c>
      <c r="B36" s="14">
        <f>B37+B40+B41+B42</f>
        <v>0</v>
      </c>
      <c r="C36" s="22" t="s">
        <v>81</v>
      </c>
      <c r="D36" s="13"/>
      <c r="E36" s="13"/>
      <c r="F36" s="1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</row>
    <row r="37" spans="1:252" ht="16.5" customHeight="1">
      <c r="A37" s="7" t="s">
        <v>240</v>
      </c>
      <c r="B37" s="105">
        <v>0</v>
      </c>
      <c r="C37" s="11"/>
      <c r="D37" s="13"/>
      <c r="E37" s="13"/>
      <c r="F37" s="1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</row>
    <row r="38" spans="1:252" ht="16.5" customHeight="1">
      <c r="A38" s="7" t="s">
        <v>73</v>
      </c>
      <c r="B38" s="105">
        <v>0</v>
      </c>
      <c r="C38" s="11"/>
      <c r="D38" s="13"/>
      <c r="E38" s="13"/>
      <c r="F38" s="1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</row>
    <row r="39" spans="1:252" ht="16.5" customHeight="1">
      <c r="A39" s="7" t="s">
        <v>281</v>
      </c>
      <c r="B39" s="105">
        <v>0</v>
      </c>
      <c r="C39" s="25"/>
      <c r="D39" s="13"/>
      <c r="E39" s="13"/>
      <c r="F39" s="1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</row>
    <row r="40" spans="1:252" ht="16.5" customHeight="1">
      <c r="A40" s="7" t="s">
        <v>260</v>
      </c>
      <c r="B40" s="104">
        <v>0</v>
      </c>
      <c r="C40" s="25"/>
      <c r="D40" s="13"/>
      <c r="E40" s="13"/>
      <c r="F40" s="1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</row>
    <row r="41" spans="1:252" ht="16.5" customHeight="1">
      <c r="A41" s="7" t="s">
        <v>205</v>
      </c>
      <c r="B41" s="107">
        <v>0</v>
      </c>
      <c r="C41" s="25"/>
      <c r="D41" s="13"/>
      <c r="E41" s="13"/>
      <c r="F41" s="1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</row>
    <row r="42" spans="1:252" ht="16.5" customHeight="1">
      <c r="A42" s="7" t="s">
        <v>86</v>
      </c>
      <c r="B42" s="106">
        <v>0</v>
      </c>
      <c r="C42" s="10"/>
      <c r="D42" s="13"/>
      <c r="E42" s="13"/>
      <c r="F42" s="1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</row>
    <row r="43" spans="1:252" ht="16.5" customHeight="1">
      <c r="A43" s="6" t="s">
        <v>63</v>
      </c>
      <c r="B43" s="20">
        <f>B35+B36</f>
        <v>9892545</v>
      </c>
      <c r="C43" s="19" t="s">
        <v>348</v>
      </c>
      <c r="D43" s="14">
        <f>SUM(D35:D36)</f>
        <v>9892545</v>
      </c>
      <c r="E43" s="14">
        <f>SUM(E35:E36)</f>
        <v>9872545</v>
      </c>
      <c r="F43" s="14">
        <f>SUM(F35:F36)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</row>
    <row r="44" spans="1:7" s="27" customFormat="1" ht="14.25" customHeight="1">
      <c r="A44" s="26"/>
      <c r="B44" s="26"/>
      <c r="C44" s="26"/>
      <c r="D44" s="26"/>
      <c r="E44" s="26"/>
      <c r="F44" s="26"/>
      <c r="G44" s="26"/>
    </row>
    <row r="45" spans="1:158" s="3" customFormat="1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</row>
    <row r="46" ht="19.5" customHeight="1">
      <c r="B46" s="28"/>
    </row>
    <row r="47" spans="1:252" ht="19.5" customHeight="1">
      <c r="A47" s="2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</row>
    <row r="48" ht="12.75" customHeight="1">
      <c r="C48" s="28"/>
    </row>
    <row r="49" ht="12.75" customHeight="1">
      <c r="C49" s="28"/>
    </row>
    <row r="50" spans="3:4" ht="11.25">
      <c r="C50" s="28"/>
      <c r="D50" s="28"/>
    </row>
    <row r="51" ht="11.25">
      <c r="D51" s="28"/>
    </row>
  </sheetData>
  <mergeCells count="6">
    <mergeCell ref="D5:D6"/>
    <mergeCell ref="E5:F5"/>
    <mergeCell ref="A4:B4"/>
    <mergeCell ref="C5:C6"/>
    <mergeCell ref="A5:A6"/>
    <mergeCell ref="B5:B6"/>
  </mergeCells>
  <printOptions horizontalCentered="1"/>
  <pageMargins left="0.39370078740157477" right="0.39370078740157477" top="0.7874015748031495" bottom="0.7874015748031495" header="0.39370078740157477" footer="0.39370078740157477"/>
  <pageSetup fitToHeight="1" fitToWidth="1" orientation="portrait" paperSize="9" r:id="rId1"/>
  <headerFooter alignWithMargins="0">
    <oddFooter>&amp;C-&amp;P-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showGridLines="0" showZeros="0" workbookViewId="0" topLeftCell="A34">
      <selection activeCell="A1" sqref="A1"/>
    </sheetView>
  </sheetViews>
  <sheetFormatPr defaultColWidth="9.16015625" defaultRowHeight="11.25"/>
  <cols>
    <col min="1" max="1" width="9" style="0" customWidth="1"/>
    <col min="2" max="3" width="6.83203125" style="0" customWidth="1"/>
    <col min="4" max="4" width="28.33203125" style="0" customWidth="1"/>
    <col min="5" max="20" width="15" style="0" customWidth="1"/>
    <col min="21" max="22" width="16.66015625" style="0" customWidth="1"/>
  </cols>
  <sheetData>
    <row r="1" spans="1:22" ht="9.75" customHeight="1">
      <c r="A1" s="48" t="s">
        <v>344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  <c r="U1" s="49"/>
      <c r="V1" s="49"/>
    </row>
    <row r="2" spans="1:22" ht="18.75" customHeight="1">
      <c r="A2" s="51" t="s">
        <v>32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  <c r="V2" s="49"/>
    </row>
    <row r="3" spans="1:22" ht="18.75" customHeight="1">
      <c r="A3" s="1"/>
      <c r="B3" s="49"/>
      <c r="C3" s="49"/>
      <c r="D3" s="49"/>
      <c r="E3" s="53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50" t="s">
        <v>21</v>
      </c>
      <c r="U3" s="49"/>
      <c r="V3" s="49"/>
    </row>
    <row r="4" spans="1:22" ht="18.75" customHeight="1">
      <c r="A4" s="153" t="s">
        <v>368</v>
      </c>
      <c r="B4" s="153"/>
      <c r="C4" s="153"/>
      <c r="D4" s="153" t="s">
        <v>9</v>
      </c>
      <c r="E4" s="148" t="s">
        <v>298</v>
      </c>
      <c r="F4" s="54" t="s">
        <v>31</v>
      </c>
      <c r="G4" s="55"/>
      <c r="H4" s="56"/>
      <c r="I4" s="54"/>
      <c r="J4" s="54" t="s">
        <v>235</v>
      </c>
      <c r="K4" s="55"/>
      <c r="L4" s="55"/>
      <c r="M4" s="55"/>
      <c r="N4" s="55"/>
      <c r="O4" s="55"/>
      <c r="P4" s="55"/>
      <c r="Q4" s="55"/>
      <c r="R4" s="55"/>
      <c r="S4" s="55"/>
      <c r="T4" s="65"/>
      <c r="U4" s="49"/>
      <c r="V4" s="49"/>
    </row>
    <row r="5" spans="1:22" ht="18.75" customHeight="1">
      <c r="A5" s="153" t="s">
        <v>168</v>
      </c>
      <c r="B5" s="153" t="s">
        <v>271</v>
      </c>
      <c r="C5" s="153" t="s">
        <v>263</v>
      </c>
      <c r="D5" s="153"/>
      <c r="E5" s="153"/>
      <c r="F5" s="152" t="s">
        <v>88</v>
      </c>
      <c r="G5" s="149" t="s">
        <v>328</v>
      </c>
      <c r="H5" s="148" t="s">
        <v>257</v>
      </c>
      <c r="I5" s="148" t="s">
        <v>12</v>
      </c>
      <c r="J5" s="150" t="s">
        <v>88</v>
      </c>
      <c r="K5" s="149" t="s">
        <v>328</v>
      </c>
      <c r="L5" s="148" t="s">
        <v>257</v>
      </c>
      <c r="M5" s="148" t="s">
        <v>12</v>
      </c>
      <c r="N5" s="149" t="s">
        <v>108</v>
      </c>
      <c r="O5" s="149" t="s">
        <v>341</v>
      </c>
      <c r="P5" s="149" t="s">
        <v>101</v>
      </c>
      <c r="Q5" s="149" t="s">
        <v>147</v>
      </c>
      <c r="R5" s="149" t="s">
        <v>28</v>
      </c>
      <c r="S5" s="149" t="s">
        <v>68</v>
      </c>
      <c r="T5" s="152" t="s">
        <v>10</v>
      </c>
      <c r="U5" s="49"/>
      <c r="V5" s="49"/>
    </row>
    <row r="6" spans="1:22" ht="9.75" customHeight="1">
      <c r="A6" s="153"/>
      <c r="B6" s="153"/>
      <c r="C6" s="153"/>
      <c r="D6" s="153"/>
      <c r="E6" s="153"/>
      <c r="F6" s="153"/>
      <c r="G6" s="148"/>
      <c r="H6" s="148"/>
      <c r="I6" s="148"/>
      <c r="J6" s="151"/>
      <c r="K6" s="148"/>
      <c r="L6" s="148"/>
      <c r="M6" s="148"/>
      <c r="N6" s="148"/>
      <c r="O6" s="148"/>
      <c r="P6" s="148"/>
      <c r="Q6" s="148"/>
      <c r="R6" s="148"/>
      <c r="S6" s="148"/>
      <c r="T6" s="153"/>
      <c r="U6" s="49"/>
      <c r="V6" s="49"/>
    </row>
    <row r="7" spans="1:22" ht="9.75" customHeight="1">
      <c r="A7" s="58" t="s">
        <v>253</v>
      </c>
      <c r="B7" s="58" t="s">
        <v>253</v>
      </c>
      <c r="C7" s="59" t="s">
        <v>253</v>
      </c>
      <c r="D7" s="59" t="s">
        <v>253</v>
      </c>
      <c r="E7" s="58">
        <v>1</v>
      </c>
      <c r="F7" s="58">
        <f aca="true" t="shared" si="0" ref="F7:T7">E7+1</f>
        <v>2</v>
      </c>
      <c r="G7" s="58">
        <f t="shared" si="0"/>
        <v>3</v>
      </c>
      <c r="H7" s="58">
        <f t="shared" si="0"/>
        <v>4</v>
      </c>
      <c r="I7" s="58">
        <f t="shared" si="0"/>
        <v>5</v>
      </c>
      <c r="J7" s="58">
        <f t="shared" si="0"/>
        <v>6</v>
      </c>
      <c r="K7" s="58">
        <f t="shared" si="0"/>
        <v>7</v>
      </c>
      <c r="L7" s="58">
        <f t="shared" si="0"/>
        <v>8</v>
      </c>
      <c r="M7" s="58">
        <f t="shared" si="0"/>
        <v>9</v>
      </c>
      <c r="N7" s="58">
        <f t="shared" si="0"/>
        <v>10</v>
      </c>
      <c r="O7" s="58">
        <f t="shared" si="0"/>
        <v>11</v>
      </c>
      <c r="P7" s="58">
        <f t="shared" si="0"/>
        <v>12</v>
      </c>
      <c r="Q7" s="58">
        <f t="shared" si="0"/>
        <v>13</v>
      </c>
      <c r="R7" s="58">
        <f t="shared" si="0"/>
        <v>14</v>
      </c>
      <c r="S7" s="58">
        <f t="shared" si="0"/>
        <v>15</v>
      </c>
      <c r="T7" s="58">
        <f t="shared" si="0"/>
        <v>16</v>
      </c>
      <c r="U7" s="49"/>
      <c r="V7" s="49"/>
    </row>
    <row r="8" spans="1:22" ht="27" customHeight="1">
      <c r="A8" s="116"/>
      <c r="B8" s="116"/>
      <c r="C8" s="118"/>
      <c r="D8" s="116" t="s">
        <v>88</v>
      </c>
      <c r="E8" s="119">
        <v>9892545</v>
      </c>
      <c r="F8" s="114">
        <v>8614385</v>
      </c>
      <c r="G8" s="114">
        <v>3941760</v>
      </c>
      <c r="H8" s="114">
        <v>1371133</v>
      </c>
      <c r="I8" s="114">
        <v>3301492</v>
      </c>
      <c r="J8" s="115">
        <v>1278160</v>
      </c>
      <c r="K8" s="113">
        <v>0</v>
      </c>
      <c r="L8" s="113">
        <v>571260</v>
      </c>
      <c r="M8" s="113">
        <v>205350</v>
      </c>
      <c r="N8" s="113">
        <v>0</v>
      </c>
      <c r="O8" s="113">
        <v>0</v>
      </c>
      <c r="P8" s="113">
        <v>0</v>
      </c>
      <c r="Q8" s="120">
        <v>0</v>
      </c>
      <c r="R8" s="117">
        <v>0</v>
      </c>
      <c r="S8" s="113">
        <v>501550</v>
      </c>
      <c r="T8" s="120">
        <v>0</v>
      </c>
      <c r="U8" s="48"/>
      <c r="V8" s="48"/>
    </row>
    <row r="9" spans="1:22" ht="27" customHeight="1">
      <c r="A9" s="116" t="s">
        <v>364</v>
      </c>
      <c r="B9" s="116"/>
      <c r="C9" s="118"/>
      <c r="D9" s="116" t="s">
        <v>65</v>
      </c>
      <c r="E9" s="119">
        <v>3379175</v>
      </c>
      <c r="F9" s="114">
        <v>3079973</v>
      </c>
      <c r="G9" s="114">
        <v>2109971</v>
      </c>
      <c r="H9" s="114">
        <v>927522</v>
      </c>
      <c r="I9" s="114">
        <v>42480</v>
      </c>
      <c r="J9" s="115">
        <v>299202</v>
      </c>
      <c r="K9" s="113">
        <v>0</v>
      </c>
      <c r="L9" s="113">
        <v>299202</v>
      </c>
      <c r="M9" s="113">
        <v>0</v>
      </c>
      <c r="N9" s="113">
        <v>0</v>
      </c>
      <c r="O9" s="113">
        <v>0</v>
      </c>
      <c r="P9" s="113">
        <v>0</v>
      </c>
      <c r="Q9" s="120">
        <v>0</v>
      </c>
      <c r="R9" s="117">
        <v>0</v>
      </c>
      <c r="S9" s="113">
        <v>0</v>
      </c>
      <c r="T9" s="120">
        <v>0</v>
      </c>
      <c r="U9" s="49"/>
      <c r="V9" s="49"/>
    </row>
    <row r="10" spans="1:22" ht="27" customHeight="1">
      <c r="A10" s="116" t="s">
        <v>110</v>
      </c>
      <c r="B10" s="116" t="s">
        <v>290</v>
      </c>
      <c r="C10" s="118"/>
      <c r="D10" s="116" t="s">
        <v>20</v>
      </c>
      <c r="E10" s="119">
        <v>249416</v>
      </c>
      <c r="F10" s="114">
        <v>172416</v>
      </c>
      <c r="G10" s="114">
        <v>129569</v>
      </c>
      <c r="H10" s="114">
        <v>42847</v>
      </c>
      <c r="I10" s="114">
        <v>0</v>
      </c>
      <c r="J10" s="115">
        <v>77000</v>
      </c>
      <c r="K10" s="113">
        <v>0</v>
      </c>
      <c r="L10" s="113">
        <v>77000</v>
      </c>
      <c r="M10" s="113">
        <v>0</v>
      </c>
      <c r="N10" s="113">
        <v>0</v>
      </c>
      <c r="O10" s="113">
        <v>0</v>
      </c>
      <c r="P10" s="113">
        <v>0</v>
      </c>
      <c r="Q10" s="120">
        <v>0</v>
      </c>
      <c r="R10" s="117">
        <v>0</v>
      </c>
      <c r="S10" s="113">
        <v>0</v>
      </c>
      <c r="T10" s="120">
        <v>0</v>
      </c>
      <c r="U10" s="48"/>
      <c r="V10" s="49"/>
    </row>
    <row r="11" spans="1:22" ht="27" customHeight="1">
      <c r="A11" s="116" t="s">
        <v>244</v>
      </c>
      <c r="B11" s="116" t="s">
        <v>170</v>
      </c>
      <c r="C11" s="118" t="s">
        <v>290</v>
      </c>
      <c r="D11" s="116" t="s">
        <v>4</v>
      </c>
      <c r="E11" s="119">
        <v>172416</v>
      </c>
      <c r="F11" s="114">
        <v>172416</v>
      </c>
      <c r="G11" s="114">
        <v>129569</v>
      </c>
      <c r="H11" s="114">
        <v>42847</v>
      </c>
      <c r="I11" s="114">
        <v>0</v>
      </c>
      <c r="J11" s="115">
        <v>0</v>
      </c>
      <c r="K11" s="113">
        <v>0</v>
      </c>
      <c r="L11" s="113">
        <v>0</v>
      </c>
      <c r="M11" s="113">
        <v>0</v>
      </c>
      <c r="N11" s="113">
        <v>0</v>
      </c>
      <c r="O11" s="113">
        <v>0</v>
      </c>
      <c r="P11" s="113">
        <v>0</v>
      </c>
      <c r="Q11" s="120">
        <v>0</v>
      </c>
      <c r="R11" s="117">
        <v>0</v>
      </c>
      <c r="S11" s="113">
        <v>0</v>
      </c>
      <c r="T11" s="120">
        <v>0</v>
      </c>
      <c r="U11" s="48"/>
      <c r="V11" s="49"/>
    </row>
    <row r="12" spans="1:22" ht="27" customHeight="1">
      <c r="A12" s="116" t="s">
        <v>244</v>
      </c>
      <c r="B12" s="116" t="s">
        <v>170</v>
      </c>
      <c r="C12" s="118" t="s">
        <v>3</v>
      </c>
      <c r="D12" s="116" t="s">
        <v>42</v>
      </c>
      <c r="E12" s="119">
        <v>10500</v>
      </c>
      <c r="F12" s="114">
        <v>0</v>
      </c>
      <c r="G12" s="114">
        <v>0</v>
      </c>
      <c r="H12" s="114">
        <v>0</v>
      </c>
      <c r="I12" s="114">
        <v>0</v>
      </c>
      <c r="J12" s="115">
        <v>10500</v>
      </c>
      <c r="K12" s="113">
        <v>0</v>
      </c>
      <c r="L12" s="113">
        <v>10500</v>
      </c>
      <c r="M12" s="113">
        <v>0</v>
      </c>
      <c r="N12" s="113">
        <v>0</v>
      </c>
      <c r="O12" s="113">
        <v>0</v>
      </c>
      <c r="P12" s="113">
        <v>0</v>
      </c>
      <c r="Q12" s="120">
        <v>0</v>
      </c>
      <c r="R12" s="117">
        <v>0</v>
      </c>
      <c r="S12" s="113">
        <v>0</v>
      </c>
      <c r="T12" s="120">
        <v>0</v>
      </c>
      <c r="U12" s="48"/>
      <c r="V12" s="49"/>
    </row>
    <row r="13" spans="1:22" ht="27" customHeight="1">
      <c r="A13" s="116" t="s">
        <v>244</v>
      </c>
      <c r="B13" s="116" t="s">
        <v>170</v>
      </c>
      <c r="C13" s="118" t="s">
        <v>113</v>
      </c>
      <c r="D13" s="116" t="s">
        <v>180</v>
      </c>
      <c r="E13" s="119">
        <v>58400</v>
      </c>
      <c r="F13" s="114">
        <v>0</v>
      </c>
      <c r="G13" s="114">
        <v>0</v>
      </c>
      <c r="H13" s="114">
        <v>0</v>
      </c>
      <c r="I13" s="114">
        <v>0</v>
      </c>
      <c r="J13" s="115">
        <v>58400</v>
      </c>
      <c r="K13" s="113">
        <v>0</v>
      </c>
      <c r="L13" s="113">
        <v>58400</v>
      </c>
      <c r="M13" s="113">
        <v>0</v>
      </c>
      <c r="N13" s="113">
        <v>0</v>
      </c>
      <c r="O13" s="113">
        <v>0</v>
      </c>
      <c r="P13" s="113">
        <v>0</v>
      </c>
      <c r="Q13" s="120">
        <v>0</v>
      </c>
      <c r="R13" s="117">
        <v>0</v>
      </c>
      <c r="S13" s="113">
        <v>0</v>
      </c>
      <c r="T13" s="120">
        <v>0</v>
      </c>
      <c r="U13" s="48"/>
      <c r="V13" s="49"/>
    </row>
    <row r="14" spans="1:22" ht="27" customHeight="1">
      <c r="A14" s="116" t="s">
        <v>244</v>
      </c>
      <c r="B14" s="116" t="s">
        <v>170</v>
      </c>
      <c r="C14" s="118" t="s">
        <v>2</v>
      </c>
      <c r="D14" s="116" t="s">
        <v>196</v>
      </c>
      <c r="E14" s="119">
        <v>8100</v>
      </c>
      <c r="F14" s="114">
        <v>0</v>
      </c>
      <c r="G14" s="114">
        <v>0</v>
      </c>
      <c r="H14" s="114">
        <v>0</v>
      </c>
      <c r="I14" s="114">
        <v>0</v>
      </c>
      <c r="J14" s="115">
        <v>8100</v>
      </c>
      <c r="K14" s="113">
        <v>0</v>
      </c>
      <c r="L14" s="113">
        <v>8100</v>
      </c>
      <c r="M14" s="113">
        <v>0</v>
      </c>
      <c r="N14" s="113">
        <v>0</v>
      </c>
      <c r="O14" s="113">
        <v>0</v>
      </c>
      <c r="P14" s="113">
        <v>0</v>
      </c>
      <c r="Q14" s="120">
        <v>0</v>
      </c>
      <c r="R14" s="117">
        <v>0</v>
      </c>
      <c r="S14" s="113">
        <v>0</v>
      </c>
      <c r="T14" s="120">
        <v>0</v>
      </c>
      <c r="U14" s="48"/>
      <c r="V14" s="49"/>
    </row>
    <row r="15" spans="1:22" ht="27" customHeight="1">
      <c r="A15" s="116" t="s">
        <v>110</v>
      </c>
      <c r="B15" s="116" t="s">
        <v>109</v>
      </c>
      <c r="C15" s="118"/>
      <c r="D15" s="116" t="s">
        <v>346</v>
      </c>
      <c r="E15" s="119">
        <v>2167116</v>
      </c>
      <c r="F15" s="114">
        <v>2013308</v>
      </c>
      <c r="G15" s="114">
        <v>1365349</v>
      </c>
      <c r="H15" s="114">
        <v>613359</v>
      </c>
      <c r="I15" s="114">
        <v>34600</v>
      </c>
      <c r="J15" s="115">
        <v>153808</v>
      </c>
      <c r="K15" s="113">
        <v>0</v>
      </c>
      <c r="L15" s="113">
        <v>153808</v>
      </c>
      <c r="M15" s="113">
        <v>0</v>
      </c>
      <c r="N15" s="113">
        <v>0</v>
      </c>
      <c r="O15" s="113">
        <v>0</v>
      </c>
      <c r="P15" s="113">
        <v>0</v>
      </c>
      <c r="Q15" s="120">
        <v>0</v>
      </c>
      <c r="R15" s="117">
        <v>0</v>
      </c>
      <c r="S15" s="113">
        <v>0</v>
      </c>
      <c r="T15" s="120">
        <v>0</v>
      </c>
      <c r="U15" s="48"/>
      <c r="V15" s="49"/>
    </row>
    <row r="16" spans="1:22" ht="27" customHeight="1">
      <c r="A16" s="116" t="s">
        <v>244</v>
      </c>
      <c r="B16" s="116" t="s">
        <v>329</v>
      </c>
      <c r="C16" s="118" t="s">
        <v>290</v>
      </c>
      <c r="D16" s="116" t="s">
        <v>54</v>
      </c>
      <c r="E16" s="119">
        <v>2013308</v>
      </c>
      <c r="F16" s="114">
        <v>2013308</v>
      </c>
      <c r="G16" s="114">
        <v>1365349</v>
      </c>
      <c r="H16" s="114">
        <v>613359</v>
      </c>
      <c r="I16" s="114">
        <v>34600</v>
      </c>
      <c r="J16" s="115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20">
        <v>0</v>
      </c>
      <c r="R16" s="117">
        <v>0</v>
      </c>
      <c r="S16" s="113">
        <v>0</v>
      </c>
      <c r="T16" s="120">
        <v>0</v>
      </c>
      <c r="U16" s="48"/>
      <c r="V16" s="49"/>
    </row>
    <row r="17" spans="1:22" ht="27" customHeight="1">
      <c r="A17" s="116" t="s">
        <v>244</v>
      </c>
      <c r="B17" s="116" t="s">
        <v>329</v>
      </c>
      <c r="C17" s="118" t="s">
        <v>212</v>
      </c>
      <c r="D17" s="116" t="s">
        <v>269</v>
      </c>
      <c r="E17" s="119">
        <v>89827</v>
      </c>
      <c r="F17" s="114">
        <v>0</v>
      </c>
      <c r="G17" s="114">
        <v>0</v>
      </c>
      <c r="H17" s="114">
        <v>0</v>
      </c>
      <c r="I17" s="114">
        <v>0</v>
      </c>
      <c r="J17" s="115">
        <v>89827</v>
      </c>
      <c r="K17" s="113">
        <v>0</v>
      </c>
      <c r="L17" s="113">
        <v>89827</v>
      </c>
      <c r="M17" s="113">
        <v>0</v>
      </c>
      <c r="N17" s="113">
        <v>0</v>
      </c>
      <c r="O17" s="113">
        <v>0</v>
      </c>
      <c r="P17" s="113">
        <v>0</v>
      </c>
      <c r="Q17" s="120">
        <v>0</v>
      </c>
      <c r="R17" s="117">
        <v>0</v>
      </c>
      <c r="S17" s="113">
        <v>0</v>
      </c>
      <c r="T17" s="120">
        <v>0</v>
      </c>
      <c r="U17" s="49"/>
      <c r="V17" s="49"/>
    </row>
    <row r="18" spans="1:22" ht="27" customHeight="1">
      <c r="A18" s="116" t="s">
        <v>244</v>
      </c>
      <c r="B18" s="116" t="s">
        <v>329</v>
      </c>
      <c r="C18" s="118" t="s">
        <v>211</v>
      </c>
      <c r="D18" s="116" t="s">
        <v>33</v>
      </c>
      <c r="E18" s="119">
        <v>63981</v>
      </c>
      <c r="F18" s="114">
        <v>0</v>
      </c>
      <c r="G18" s="114">
        <v>0</v>
      </c>
      <c r="H18" s="114">
        <v>0</v>
      </c>
      <c r="I18" s="114">
        <v>0</v>
      </c>
      <c r="J18" s="115">
        <v>63981</v>
      </c>
      <c r="K18" s="113">
        <v>0</v>
      </c>
      <c r="L18" s="113">
        <v>63981</v>
      </c>
      <c r="M18" s="113">
        <v>0</v>
      </c>
      <c r="N18" s="113">
        <v>0</v>
      </c>
      <c r="O18" s="113">
        <v>0</v>
      </c>
      <c r="P18" s="113">
        <v>0</v>
      </c>
      <c r="Q18" s="120">
        <v>0</v>
      </c>
      <c r="R18" s="117">
        <v>0</v>
      </c>
      <c r="S18" s="113">
        <v>0</v>
      </c>
      <c r="T18" s="120">
        <v>0</v>
      </c>
      <c r="U18" s="49"/>
      <c r="V18" s="49"/>
    </row>
    <row r="19" spans="1:22" ht="27" customHeight="1">
      <c r="A19" s="116" t="s">
        <v>110</v>
      </c>
      <c r="B19" s="116" t="s">
        <v>211</v>
      </c>
      <c r="C19" s="118"/>
      <c r="D19" s="116" t="s">
        <v>208</v>
      </c>
      <c r="E19" s="119">
        <v>332059</v>
      </c>
      <c r="F19" s="114">
        <v>332059</v>
      </c>
      <c r="G19" s="114">
        <v>245470</v>
      </c>
      <c r="H19" s="114">
        <v>78709</v>
      </c>
      <c r="I19" s="114">
        <v>7880</v>
      </c>
      <c r="J19" s="115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0</v>
      </c>
      <c r="Q19" s="120">
        <v>0</v>
      </c>
      <c r="R19" s="117">
        <v>0</v>
      </c>
      <c r="S19" s="113">
        <v>0</v>
      </c>
      <c r="T19" s="120">
        <v>0</v>
      </c>
      <c r="U19" s="49"/>
      <c r="V19" s="49"/>
    </row>
    <row r="20" spans="1:22" ht="27" customHeight="1">
      <c r="A20" s="116" t="s">
        <v>244</v>
      </c>
      <c r="B20" s="116" t="s">
        <v>50</v>
      </c>
      <c r="C20" s="118" t="s">
        <v>212</v>
      </c>
      <c r="D20" s="116" t="s">
        <v>103</v>
      </c>
      <c r="E20" s="119">
        <v>332059</v>
      </c>
      <c r="F20" s="114">
        <v>332059</v>
      </c>
      <c r="G20" s="114">
        <v>245470</v>
      </c>
      <c r="H20" s="114">
        <v>78709</v>
      </c>
      <c r="I20" s="114">
        <v>7880</v>
      </c>
      <c r="J20" s="115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0</v>
      </c>
      <c r="P20" s="113">
        <v>0</v>
      </c>
      <c r="Q20" s="120">
        <v>0</v>
      </c>
      <c r="R20" s="117">
        <v>0</v>
      </c>
      <c r="S20" s="113">
        <v>0</v>
      </c>
      <c r="T20" s="120">
        <v>0</v>
      </c>
      <c r="U20" s="49"/>
      <c r="V20" s="49"/>
    </row>
    <row r="21" spans="1:22" ht="27" customHeight="1">
      <c r="A21" s="116" t="s">
        <v>110</v>
      </c>
      <c r="B21" s="116" t="s">
        <v>332</v>
      </c>
      <c r="C21" s="118"/>
      <c r="D21" s="116" t="s">
        <v>359</v>
      </c>
      <c r="E21" s="119">
        <v>49894</v>
      </c>
      <c r="F21" s="114">
        <v>0</v>
      </c>
      <c r="G21" s="114">
        <v>0</v>
      </c>
      <c r="H21" s="114">
        <v>0</v>
      </c>
      <c r="I21" s="114">
        <v>0</v>
      </c>
      <c r="J21" s="115">
        <v>49894</v>
      </c>
      <c r="K21" s="113">
        <v>0</v>
      </c>
      <c r="L21" s="113">
        <v>49894</v>
      </c>
      <c r="M21" s="113">
        <v>0</v>
      </c>
      <c r="N21" s="113">
        <v>0</v>
      </c>
      <c r="O21" s="113">
        <v>0</v>
      </c>
      <c r="P21" s="113">
        <v>0</v>
      </c>
      <c r="Q21" s="120">
        <v>0</v>
      </c>
      <c r="R21" s="117">
        <v>0</v>
      </c>
      <c r="S21" s="113">
        <v>0</v>
      </c>
      <c r="T21" s="120">
        <v>0</v>
      </c>
      <c r="U21" s="49"/>
      <c r="V21" s="49"/>
    </row>
    <row r="22" spans="1:22" ht="27" customHeight="1">
      <c r="A22" s="116" t="s">
        <v>244</v>
      </c>
      <c r="B22" s="116" t="s">
        <v>112</v>
      </c>
      <c r="C22" s="118" t="s">
        <v>23</v>
      </c>
      <c r="D22" s="116" t="s">
        <v>5</v>
      </c>
      <c r="E22" s="119">
        <v>49894</v>
      </c>
      <c r="F22" s="114">
        <v>0</v>
      </c>
      <c r="G22" s="114">
        <v>0</v>
      </c>
      <c r="H22" s="114">
        <v>0</v>
      </c>
      <c r="I22" s="114">
        <v>0</v>
      </c>
      <c r="J22" s="115">
        <v>49894</v>
      </c>
      <c r="K22" s="113">
        <v>0</v>
      </c>
      <c r="L22" s="113">
        <v>49894</v>
      </c>
      <c r="M22" s="113">
        <v>0</v>
      </c>
      <c r="N22" s="113">
        <v>0</v>
      </c>
      <c r="O22" s="113">
        <v>0</v>
      </c>
      <c r="P22" s="113">
        <v>0</v>
      </c>
      <c r="Q22" s="120">
        <v>0</v>
      </c>
      <c r="R22" s="117">
        <v>0</v>
      </c>
      <c r="S22" s="113">
        <v>0</v>
      </c>
      <c r="T22" s="120">
        <v>0</v>
      </c>
      <c r="U22" s="49"/>
      <c r="V22" s="49"/>
    </row>
    <row r="23" spans="1:22" ht="27" customHeight="1">
      <c r="A23" s="116" t="s">
        <v>110</v>
      </c>
      <c r="B23" s="116" t="s">
        <v>169</v>
      </c>
      <c r="C23" s="118"/>
      <c r="D23" s="116" t="s">
        <v>239</v>
      </c>
      <c r="E23" s="119">
        <v>81129</v>
      </c>
      <c r="F23" s="114">
        <v>77629</v>
      </c>
      <c r="G23" s="114">
        <v>58726</v>
      </c>
      <c r="H23" s="114">
        <v>18903</v>
      </c>
      <c r="I23" s="114">
        <v>0</v>
      </c>
      <c r="J23" s="115">
        <v>3500</v>
      </c>
      <c r="K23" s="113">
        <v>0</v>
      </c>
      <c r="L23" s="113">
        <v>3500</v>
      </c>
      <c r="M23" s="113">
        <v>0</v>
      </c>
      <c r="N23" s="113">
        <v>0</v>
      </c>
      <c r="O23" s="113">
        <v>0</v>
      </c>
      <c r="P23" s="113">
        <v>0</v>
      </c>
      <c r="Q23" s="120">
        <v>0</v>
      </c>
      <c r="R23" s="117">
        <v>0</v>
      </c>
      <c r="S23" s="113">
        <v>0</v>
      </c>
      <c r="T23" s="120">
        <v>0</v>
      </c>
      <c r="U23" s="49"/>
      <c r="V23" s="49"/>
    </row>
    <row r="24" spans="1:20" ht="27" customHeight="1">
      <c r="A24" s="116" t="s">
        <v>244</v>
      </c>
      <c r="B24" s="116" t="s">
        <v>289</v>
      </c>
      <c r="C24" s="118" t="s">
        <v>290</v>
      </c>
      <c r="D24" s="116" t="s">
        <v>283</v>
      </c>
      <c r="E24" s="119">
        <v>77629</v>
      </c>
      <c r="F24" s="114">
        <v>77629</v>
      </c>
      <c r="G24" s="114">
        <v>58726</v>
      </c>
      <c r="H24" s="114">
        <v>18903</v>
      </c>
      <c r="I24" s="114">
        <v>0</v>
      </c>
      <c r="J24" s="115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20">
        <v>0</v>
      </c>
      <c r="R24" s="117">
        <v>0</v>
      </c>
      <c r="S24" s="113">
        <v>0</v>
      </c>
      <c r="T24" s="120">
        <v>0</v>
      </c>
    </row>
    <row r="25" spans="1:20" ht="27" customHeight="1">
      <c r="A25" s="116" t="s">
        <v>244</v>
      </c>
      <c r="B25" s="116" t="s">
        <v>289</v>
      </c>
      <c r="C25" s="118" t="s">
        <v>23</v>
      </c>
      <c r="D25" s="116" t="s">
        <v>187</v>
      </c>
      <c r="E25" s="119">
        <v>3500</v>
      </c>
      <c r="F25" s="114">
        <v>0</v>
      </c>
      <c r="G25" s="114">
        <v>0</v>
      </c>
      <c r="H25" s="114">
        <v>0</v>
      </c>
      <c r="I25" s="114">
        <v>0</v>
      </c>
      <c r="J25" s="115">
        <v>3500</v>
      </c>
      <c r="K25" s="113">
        <v>0</v>
      </c>
      <c r="L25" s="113">
        <v>3500</v>
      </c>
      <c r="M25" s="113">
        <v>0</v>
      </c>
      <c r="N25" s="113">
        <v>0</v>
      </c>
      <c r="O25" s="113">
        <v>0</v>
      </c>
      <c r="P25" s="113">
        <v>0</v>
      </c>
      <c r="Q25" s="120">
        <v>0</v>
      </c>
      <c r="R25" s="117">
        <v>0</v>
      </c>
      <c r="S25" s="113">
        <v>0</v>
      </c>
      <c r="T25" s="120">
        <v>0</v>
      </c>
    </row>
    <row r="26" spans="1:20" ht="27" customHeight="1">
      <c r="A26" s="116" t="s">
        <v>110</v>
      </c>
      <c r="B26" s="116" t="s">
        <v>77</v>
      </c>
      <c r="C26" s="118"/>
      <c r="D26" s="116" t="s">
        <v>11</v>
      </c>
      <c r="E26" s="119">
        <v>484561</v>
      </c>
      <c r="F26" s="114">
        <v>484561</v>
      </c>
      <c r="G26" s="114">
        <v>310857</v>
      </c>
      <c r="H26" s="114">
        <v>173704</v>
      </c>
      <c r="I26" s="114">
        <v>0</v>
      </c>
      <c r="J26" s="115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20">
        <v>0</v>
      </c>
      <c r="R26" s="117">
        <v>0</v>
      </c>
      <c r="S26" s="113">
        <v>0</v>
      </c>
      <c r="T26" s="120">
        <v>0</v>
      </c>
    </row>
    <row r="27" spans="1:20" ht="27" customHeight="1">
      <c r="A27" s="116" t="s">
        <v>244</v>
      </c>
      <c r="B27" s="116" t="s">
        <v>238</v>
      </c>
      <c r="C27" s="118" t="s">
        <v>290</v>
      </c>
      <c r="D27" s="116" t="s">
        <v>349</v>
      </c>
      <c r="E27" s="119">
        <v>484561</v>
      </c>
      <c r="F27" s="114">
        <v>484561</v>
      </c>
      <c r="G27" s="114">
        <v>310857</v>
      </c>
      <c r="H27" s="114">
        <v>173704</v>
      </c>
      <c r="I27" s="114">
        <v>0</v>
      </c>
      <c r="J27" s="115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20">
        <v>0</v>
      </c>
      <c r="R27" s="117">
        <v>0</v>
      </c>
      <c r="S27" s="113">
        <v>0</v>
      </c>
      <c r="T27" s="120">
        <v>0</v>
      </c>
    </row>
    <row r="28" spans="1:20" ht="27" customHeight="1">
      <c r="A28" s="116" t="s">
        <v>110</v>
      </c>
      <c r="B28" s="116" t="s">
        <v>23</v>
      </c>
      <c r="C28" s="118"/>
      <c r="D28" s="116" t="s">
        <v>193</v>
      </c>
      <c r="E28" s="119">
        <v>15000</v>
      </c>
      <c r="F28" s="114">
        <v>0</v>
      </c>
      <c r="G28" s="114">
        <v>0</v>
      </c>
      <c r="H28" s="114">
        <v>0</v>
      </c>
      <c r="I28" s="114">
        <v>0</v>
      </c>
      <c r="J28" s="115">
        <v>15000</v>
      </c>
      <c r="K28" s="113">
        <v>0</v>
      </c>
      <c r="L28" s="113">
        <v>15000</v>
      </c>
      <c r="M28" s="113">
        <v>0</v>
      </c>
      <c r="N28" s="113">
        <v>0</v>
      </c>
      <c r="O28" s="113">
        <v>0</v>
      </c>
      <c r="P28" s="113">
        <v>0</v>
      </c>
      <c r="Q28" s="120">
        <v>0</v>
      </c>
      <c r="R28" s="117">
        <v>0</v>
      </c>
      <c r="S28" s="113">
        <v>0</v>
      </c>
      <c r="T28" s="120">
        <v>0</v>
      </c>
    </row>
    <row r="29" spans="1:20" ht="27" customHeight="1">
      <c r="A29" s="116" t="s">
        <v>244</v>
      </c>
      <c r="B29" s="116" t="s">
        <v>274</v>
      </c>
      <c r="C29" s="118" t="s">
        <v>23</v>
      </c>
      <c r="D29" s="116" t="s">
        <v>61</v>
      </c>
      <c r="E29" s="119">
        <v>15000</v>
      </c>
      <c r="F29" s="114">
        <v>0</v>
      </c>
      <c r="G29" s="114">
        <v>0</v>
      </c>
      <c r="H29" s="114">
        <v>0</v>
      </c>
      <c r="I29" s="114">
        <v>0</v>
      </c>
      <c r="J29" s="115">
        <v>15000</v>
      </c>
      <c r="K29" s="113">
        <v>0</v>
      </c>
      <c r="L29" s="113">
        <v>15000</v>
      </c>
      <c r="M29" s="113">
        <v>0</v>
      </c>
      <c r="N29" s="113">
        <v>0</v>
      </c>
      <c r="O29" s="113">
        <v>0</v>
      </c>
      <c r="P29" s="113">
        <v>0</v>
      </c>
      <c r="Q29" s="120">
        <v>0</v>
      </c>
      <c r="R29" s="117">
        <v>0</v>
      </c>
      <c r="S29" s="113">
        <v>0</v>
      </c>
      <c r="T29" s="120">
        <v>0</v>
      </c>
    </row>
    <row r="30" spans="1:20" ht="27" customHeight="1">
      <c r="A30" s="116" t="s">
        <v>94</v>
      </c>
      <c r="B30" s="116"/>
      <c r="C30" s="118"/>
      <c r="D30" s="116" t="s">
        <v>174</v>
      </c>
      <c r="E30" s="119">
        <v>68760</v>
      </c>
      <c r="F30" s="114">
        <v>0</v>
      </c>
      <c r="G30" s="114">
        <v>0</v>
      </c>
      <c r="H30" s="114">
        <v>0</v>
      </c>
      <c r="I30" s="114">
        <v>0</v>
      </c>
      <c r="J30" s="115">
        <v>68760</v>
      </c>
      <c r="K30" s="113">
        <v>0</v>
      </c>
      <c r="L30" s="113">
        <v>68760</v>
      </c>
      <c r="M30" s="113">
        <v>0</v>
      </c>
      <c r="N30" s="113">
        <v>0</v>
      </c>
      <c r="O30" s="113">
        <v>0</v>
      </c>
      <c r="P30" s="113">
        <v>0</v>
      </c>
      <c r="Q30" s="120">
        <v>0</v>
      </c>
      <c r="R30" s="117">
        <v>0</v>
      </c>
      <c r="S30" s="113">
        <v>0</v>
      </c>
      <c r="T30" s="120">
        <v>0</v>
      </c>
    </row>
    <row r="31" spans="1:20" ht="27" customHeight="1">
      <c r="A31" s="116" t="s">
        <v>210</v>
      </c>
      <c r="B31" s="116" t="s">
        <v>23</v>
      </c>
      <c r="C31" s="118"/>
      <c r="D31" s="116" t="s">
        <v>217</v>
      </c>
      <c r="E31" s="119">
        <v>68760</v>
      </c>
      <c r="F31" s="114">
        <v>0</v>
      </c>
      <c r="G31" s="114">
        <v>0</v>
      </c>
      <c r="H31" s="114">
        <v>0</v>
      </c>
      <c r="I31" s="114">
        <v>0</v>
      </c>
      <c r="J31" s="115">
        <v>68760</v>
      </c>
      <c r="K31" s="113">
        <v>0</v>
      </c>
      <c r="L31" s="113">
        <v>68760</v>
      </c>
      <c r="M31" s="113">
        <v>0</v>
      </c>
      <c r="N31" s="113">
        <v>0</v>
      </c>
      <c r="O31" s="113">
        <v>0</v>
      </c>
      <c r="P31" s="113">
        <v>0</v>
      </c>
      <c r="Q31" s="120">
        <v>0</v>
      </c>
      <c r="R31" s="117">
        <v>0</v>
      </c>
      <c r="S31" s="113">
        <v>0</v>
      </c>
      <c r="T31" s="120">
        <v>0</v>
      </c>
    </row>
    <row r="32" spans="1:20" ht="27" customHeight="1">
      <c r="A32" s="116" t="s">
        <v>152</v>
      </c>
      <c r="B32" s="116" t="s">
        <v>274</v>
      </c>
      <c r="C32" s="118" t="s">
        <v>290</v>
      </c>
      <c r="D32" s="116" t="s">
        <v>93</v>
      </c>
      <c r="E32" s="119">
        <v>68760</v>
      </c>
      <c r="F32" s="114">
        <v>0</v>
      </c>
      <c r="G32" s="114">
        <v>0</v>
      </c>
      <c r="H32" s="114">
        <v>0</v>
      </c>
      <c r="I32" s="114">
        <v>0</v>
      </c>
      <c r="J32" s="115">
        <v>68760</v>
      </c>
      <c r="K32" s="113">
        <v>0</v>
      </c>
      <c r="L32" s="113">
        <v>68760</v>
      </c>
      <c r="M32" s="113">
        <v>0</v>
      </c>
      <c r="N32" s="113">
        <v>0</v>
      </c>
      <c r="O32" s="113">
        <v>0</v>
      </c>
      <c r="P32" s="113">
        <v>0</v>
      </c>
      <c r="Q32" s="120">
        <v>0</v>
      </c>
      <c r="R32" s="117">
        <v>0</v>
      </c>
      <c r="S32" s="113">
        <v>0</v>
      </c>
      <c r="T32" s="120">
        <v>0</v>
      </c>
    </row>
    <row r="33" spans="1:20" ht="27" customHeight="1">
      <c r="A33" s="116" t="s">
        <v>204</v>
      </c>
      <c r="B33" s="116"/>
      <c r="C33" s="118"/>
      <c r="D33" s="116" t="s">
        <v>226</v>
      </c>
      <c r="E33" s="119">
        <v>135262</v>
      </c>
      <c r="F33" s="114">
        <v>135262</v>
      </c>
      <c r="G33" s="114">
        <v>101214</v>
      </c>
      <c r="H33" s="114">
        <v>17338</v>
      </c>
      <c r="I33" s="114">
        <v>16710</v>
      </c>
      <c r="J33" s="115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20">
        <v>0</v>
      </c>
      <c r="R33" s="117">
        <v>0</v>
      </c>
      <c r="S33" s="113">
        <v>0</v>
      </c>
      <c r="T33" s="120">
        <v>0</v>
      </c>
    </row>
    <row r="34" spans="1:20" ht="27" customHeight="1">
      <c r="A34" s="116" t="s">
        <v>287</v>
      </c>
      <c r="B34" s="116" t="s">
        <v>3</v>
      </c>
      <c r="C34" s="118"/>
      <c r="D34" s="116" t="s">
        <v>339</v>
      </c>
      <c r="E34" s="119">
        <v>135262</v>
      </c>
      <c r="F34" s="114">
        <v>135262</v>
      </c>
      <c r="G34" s="114">
        <v>101214</v>
      </c>
      <c r="H34" s="114">
        <v>17338</v>
      </c>
      <c r="I34" s="114">
        <v>16710</v>
      </c>
      <c r="J34" s="115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20">
        <v>0</v>
      </c>
      <c r="R34" s="117">
        <v>0</v>
      </c>
      <c r="S34" s="113">
        <v>0</v>
      </c>
      <c r="T34" s="120">
        <v>0</v>
      </c>
    </row>
    <row r="35" spans="1:20" ht="27" customHeight="1">
      <c r="A35" s="116" t="s">
        <v>30</v>
      </c>
      <c r="B35" s="116" t="s">
        <v>254</v>
      </c>
      <c r="C35" s="118" t="s">
        <v>3</v>
      </c>
      <c r="D35" s="116" t="s">
        <v>162</v>
      </c>
      <c r="E35" s="119">
        <v>135262</v>
      </c>
      <c r="F35" s="114">
        <v>135262</v>
      </c>
      <c r="G35" s="114">
        <v>101214</v>
      </c>
      <c r="H35" s="114">
        <v>17338</v>
      </c>
      <c r="I35" s="114">
        <v>16710</v>
      </c>
      <c r="J35" s="115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20">
        <v>0</v>
      </c>
      <c r="R35" s="117">
        <v>0</v>
      </c>
      <c r="S35" s="113">
        <v>0</v>
      </c>
      <c r="T35" s="120">
        <v>0</v>
      </c>
    </row>
    <row r="36" spans="1:20" ht="27" customHeight="1">
      <c r="A36" s="116" t="s">
        <v>92</v>
      </c>
      <c r="B36" s="116"/>
      <c r="C36" s="118"/>
      <c r="D36" s="116" t="s">
        <v>265</v>
      </c>
      <c r="E36" s="119">
        <v>638352</v>
      </c>
      <c r="F36" s="114">
        <v>638352</v>
      </c>
      <c r="G36" s="114">
        <v>625170</v>
      </c>
      <c r="H36" s="114">
        <v>7883</v>
      </c>
      <c r="I36" s="114">
        <v>5299</v>
      </c>
      <c r="J36" s="115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20">
        <v>0</v>
      </c>
      <c r="R36" s="117">
        <v>0</v>
      </c>
      <c r="S36" s="113">
        <v>0</v>
      </c>
      <c r="T36" s="120">
        <v>0</v>
      </c>
    </row>
    <row r="37" spans="1:20" ht="27" customHeight="1">
      <c r="A37" s="116" t="s">
        <v>209</v>
      </c>
      <c r="B37" s="116" t="s">
        <v>290</v>
      </c>
      <c r="C37" s="118"/>
      <c r="D37" s="116" t="s">
        <v>314</v>
      </c>
      <c r="E37" s="119">
        <v>64546</v>
      </c>
      <c r="F37" s="114">
        <v>64546</v>
      </c>
      <c r="G37" s="114">
        <v>51364</v>
      </c>
      <c r="H37" s="114">
        <v>7883</v>
      </c>
      <c r="I37" s="114">
        <v>5299</v>
      </c>
      <c r="J37" s="115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20">
        <v>0</v>
      </c>
      <c r="R37" s="117">
        <v>0</v>
      </c>
      <c r="S37" s="113">
        <v>0</v>
      </c>
      <c r="T37" s="120">
        <v>0</v>
      </c>
    </row>
    <row r="38" spans="1:20" ht="27" customHeight="1">
      <c r="A38" s="116" t="s">
        <v>151</v>
      </c>
      <c r="B38" s="116" t="s">
        <v>170</v>
      </c>
      <c r="C38" s="118" t="s">
        <v>286</v>
      </c>
      <c r="D38" s="116" t="s">
        <v>273</v>
      </c>
      <c r="E38" s="119">
        <v>64546</v>
      </c>
      <c r="F38" s="114">
        <v>64546</v>
      </c>
      <c r="G38" s="114">
        <v>51364</v>
      </c>
      <c r="H38" s="114">
        <v>7883</v>
      </c>
      <c r="I38" s="114">
        <v>5299</v>
      </c>
      <c r="J38" s="115">
        <v>0</v>
      </c>
      <c r="K38" s="113">
        <v>0</v>
      </c>
      <c r="L38" s="113">
        <v>0</v>
      </c>
      <c r="M38" s="113">
        <v>0</v>
      </c>
      <c r="N38" s="113">
        <v>0</v>
      </c>
      <c r="O38" s="113">
        <v>0</v>
      </c>
      <c r="P38" s="113">
        <v>0</v>
      </c>
      <c r="Q38" s="120">
        <v>0</v>
      </c>
      <c r="R38" s="117">
        <v>0</v>
      </c>
      <c r="S38" s="113">
        <v>0</v>
      </c>
      <c r="T38" s="120">
        <v>0</v>
      </c>
    </row>
    <row r="39" spans="1:20" ht="27" customHeight="1">
      <c r="A39" s="116" t="s">
        <v>209</v>
      </c>
      <c r="B39" s="116" t="s">
        <v>285</v>
      </c>
      <c r="C39" s="118"/>
      <c r="D39" s="116" t="s">
        <v>225</v>
      </c>
      <c r="E39" s="119">
        <v>573806</v>
      </c>
      <c r="F39" s="114">
        <v>573806</v>
      </c>
      <c r="G39" s="114">
        <v>573806</v>
      </c>
      <c r="H39" s="114">
        <v>0</v>
      </c>
      <c r="I39" s="114">
        <v>0</v>
      </c>
      <c r="J39" s="115">
        <v>0</v>
      </c>
      <c r="K39" s="113">
        <v>0</v>
      </c>
      <c r="L39" s="113">
        <v>0</v>
      </c>
      <c r="M39" s="113">
        <v>0</v>
      </c>
      <c r="N39" s="113">
        <v>0</v>
      </c>
      <c r="O39" s="113">
        <v>0</v>
      </c>
      <c r="P39" s="113">
        <v>0</v>
      </c>
      <c r="Q39" s="120">
        <v>0</v>
      </c>
      <c r="R39" s="117">
        <v>0</v>
      </c>
      <c r="S39" s="113">
        <v>0</v>
      </c>
      <c r="T39" s="120">
        <v>0</v>
      </c>
    </row>
    <row r="40" spans="1:20" ht="27" customHeight="1">
      <c r="A40" s="116" t="s">
        <v>151</v>
      </c>
      <c r="B40" s="116" t="s">
        <v>167</v>
      </c>
      <c r="C40" s="118" t="s">
        <v>285</v>
      </c>
      <c r="D40" s="116" t="s">
        <v>91</v>
      </c>
      <c r="E40" s="119">
        <v>573806</v>
      </c>
      <c r="F40" s="114">
        <v>573806</v>
      </c>
      <c r="G40" s="114">
        <v>573806</v>
      </c>
      <c r="H40" s="114">
        <v>0</v>
      </c>
      <c r="I40" s="114">
        <v>0</v>
      </c>
      <c r="J40" s="115">
        <v>0</v>
      </c>
      <c r="K40" s="113">
        <v>0</v>
      </c>
      <c r="L40" s="113">
        <v>0</v>
      </c>
      <c r="M40" s="113">
        <v>0</v>
      </c>
      <c r="N40" s="113">
        <v>0</v>
      </c>
      <c r="O40" s="113">
        <v>0</v>
      </c>
      <c r="P40" s="113">
        <v>0</v>
      </c>
      <c r="Q40" s="120">
        <v>0</v>
      </c>
      <c r="R40" s="117">
        <v>0</v>
      </c>
      <c r="S40" s="113">
        <v>0</v>
      </c>
      <c r="T40" s="120">
        <v>0</v>
      </c>
    </row>
    <row r="41" spans="1:20" ht="27" customHeight="1">
      <c r="A41" s="116" t="s">
        <v>178</v>
      </c>
      <c r="B41" s="116"/>
      <c r="C41" s="118"/>
      <c r="D41" s="116" t="s">
        <v>55</v>
      </c>
      <c r="E41" s="119">
        <v>1613444</v>
      </c>
      <c r="F41" s="114">
        <v>1360344</v>
      </c>
      <c r="G41" s="114">
        <v>686504</v>
      </c>
      <c r="H41" s="114">
        <v>104488</v>
      </c>
      <c r="I41" s="114">
        <v>569352</v>
      </c>
      <c r="J41" s="115">
        <v>253100</v>
      </c>
      <c r="K41" s="113">
        <v>0</v>
      </c>
      <c r="L41" s="113">
        <v>47750</v>
      </c>
      <c r="M41" s="113">
        <v>205350</v>
      </c>
      <c r="N41" s="113">
        <v>0</v>
      </c>
      <c r="O41" s="113">
        <v>0</v>
      </c>
      <c r="P41" s="113">
        <v>0</v>
      </c>
      <c r="Q41" s="120">
        <v>0</v>
      </c>
      <c r="R41" s="117">
        <v>0</v>
      </c>
      <c r="S41" s="113">
        <v>0</v>
      </c>
      <c r="T41" s="120">
        <v>0</v>
      </c>
    </row>
    <row r="42" spans="1:20" ht="27" customHeight="1">
      <c r="A42" s="116" t="s">
        <v>309</v>
      </c>
      <c r="B42" s="116" t="s">
        <v>113</v>
      </c>
      <c r="C42" s="118"/>
      <c r="D42" s="116" t="s">
        <v>165</v>
      </c>
      <c r="E42" s="119">
        <v>1303780</v>
      </c>
      <c r="F42" s="114">
        <v>1050680</v>
      </c>
      <c r="G42" s="114">
        <v>540184</v>
      </c>
      <c r="H42" s="114">
        <v>104488</v>
      </c>
      <c r="I42" s="114">
        <v>406008</v>
      </c>
      <c r="J42" s="115">
        <v>253100</v>
      </c>
      <c r="K42" s="113">
        <v>0</v>
      </c>
      <c r="L42" s="113">
        <v>47750</v>
      </c>
      <c r="M42" s="113">
        <v>205350</v>
      </c>
      <c r="N42" s="113">
        <v>0</v>
      </c>
      <c r="O42" s="113">
        <v>0</v>
      </c>
      <c r="P42" s="113">
        <v>0</v>
      </c>
      <c r="Q42" s="120">
        <v>0</v>
      </c>
      <c r="R42" s="117">
        <v>0</v>
      </c>
      <c r="S42" s="113">
        <v>0</v>
      </c>
      <c r="T42" s="120">
        <v>0</v>
      </c>
    </row>
    <row r="43" spans="1:20" ht="27" customHeight="1">
      <c r="A43" s="116" t="s">
        <v>8</v>
      </c>
      <c r="B43" s="116" t="s">
        <v>331</v>
      </c>
      <c r="C43" s="118" t="s">
        <v>312</v>
      </c>
      <c r="D43" s="116" t="s">
        <v>111</v>
      </c>
      <c r="E43" s="119">
        <v>1050380</v>
      </c>
      <c r="F43" s="114">
        <v>1050380</v>
      </c>
      <c r="G43" s="114">
        <v>540184</v>
      </c>
      <c r="H43" s="114">
        <v>104488</v>
      </c>
      <c r="I43" s="114">
        <v>405708</v>
      </c>
      <c r="J43" s="115">
        <v>0</v>
      </c>
      <c r="K43" s="113">
        <v>0</v>
      </c>
      <c r="L43" s="113">
        <v>0</v>
      </c>
      <c r="M43" s="113">
        <v>0</v>
      </c>
      <c r="N43" s="113">
        <v>0</v>
      </c>
      <c r="O43" s="113">
        <v>0</v>
      </c>
      <c r="P43" s="113">
        <v>0</v>
      </c>
      <c r="Q43" s="120">
        <v>0</v>
      </c>
      <c r="R43" s="117">
        <v>0</v>
      </c>
      <c r="S43" s="113">
        <v>0</v>
      </c>
      <c r="T43" s="120">
        <v>0</v>
      </c>
    </row>
    <row r="44" spans="1:20" ht="27" customHeight="1">
      <c r="A44" s="116" t="s">
        <v>8</v>
      </c>
      <c r="B44" s="116" t="s">
        <v>331</v>
      </c>
      <c r="C44" s="118" t="s">
        <v>22</v>
      </c>
      <c r="D44" s="116" t="s">
        <v>64</v>
      </c>
      <c r="E44" s="119">
        <v>253100</v>
      </c>
      <c r="F44" s="114">
        <v>0</v>
      </c>
      <c r="G44" s="114">
        <v>0</v>
      </c>
      <c r="H44" s="114">
        <v>0</v>
      </c>
      <c r="I44" s="114">
        <v>0</v>
      </c>
      <c r="J44" s="115">
        <v>253100</v>
      </c>
      <c r="K44" s="113">
        <v>0</v>
      </c>
      <c r="L44" s="113">
        <v>47750</v>
      </c>
      <c r="M44" s="113">
        <v>205350</v>
      </c>
      <c r="N44" s="113">
        <v>0</v>
      </c>
      <c r="O44" s="113">
        <v>0</v>
      </c>
      <c r="P44" s="113">
        <v>0</v>
      </c>
      <c r="Q44" s="120">
        <v>0</v>
      </c>
      <c r="R44" s="117">
        <v>0</v>
      </c>
      <c r="S44" s="113">
        <v>0</v>
      </c>
      <c r="T44" s="120">
        <v>0</v>
      </c>
    </row>
    <row r="45" spans="1:20" ht="27" customHeight="1">
      <c r="A45" s="116" t="s">
        <v>8</v>
      </c>
      <c r="B45" s="116" t="s">
        <v>331</v>
      </c>
      <c r="C45" s="118" t="s">
        <v>23</v>
      </c>
      <c r="D45" s="116" t="s">
        <v>272</v>
      </c>
      <c r="E45" s="119">
        <v>300</v>
      </c>
      <c r="F45" s="114">
        <v>300</v>
      </c>
      <c r="G45" s="114">
        <v>0</v>
      </c>
      <c r="H45" s="114">
        <v>0</v>
      </c>
      <c r="I45" s="114">
        <v>300</v>
      </c>
      <c r="J45" s="115">
        <v>0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20">
        <v>0</v>
      </c>
      <c r="R45" s="117">
        <v>0</v>
      </c>
      <c r="S45" s="113">
        <v>0</v>
      </c>
      <c r="T45" s="120">
        <v>0</v>
      </c>
    </row>
    <row r="46" spans="1:20" ht="27" customHeight="1">
      <c r="A46" s="116" t="s">
        <v>309</v>
      </c>
      <c r="B46" s="116" t="s">
        <v>234</v>
      </c>
      <c r="C46" s="118"/>
      <c r="D46" s="116" t="s">
        <v>160</v>
      </c>
      <c r="E46" s="119">
        <v>309664</v>
      </c>
      <c r="F46" s="114">
        <v>309664</v>
      </c>
      <c r="G46" s="114">
        <v>146320</v>
      </c>
      <c r="H46" s="114">
        <v>0</v>
      </c>
      <c r="I46" s="114">
        <v>163344</v>
      </c>
      <c r="J46" s="115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20">
        <v>0</v>
      </c>
      <c r="R46" s="117">
        <v>0</v>
      </c>
      <c r="S46" s="113">
        <v>0</v>
      </c>
      <c r="T46" s="120">
        <v>0</v>
      </c>
    </row>
    <row r="47" spans="1:20" ht="27" customHeight="1">
      <c r="A47" s="116" t="s">
        <v>8</v>
      </c>
      <c r="B47" s="116" t="s">
        <v>76</v>
      </c>
      <c r="C47" s="118" t="s">
        <v>290</v>
      </c>
      <c r="D47" s="116" t="s">
        <v>66</v>
      </c>
      <c r="E47" s="119">
        <v>146320</v>
      </c>
      <c r="F47" s="114">
        <v>146320</v>
      </c>
      <c r="G47" s="114">
        <v>146320</v>
      </c>
      <c r="H47" s="114">
        <v>0</v>
      </c>
      <c r="I47" s="114">
        <v>0</v>
      </c>
      <c r="J47" s="115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20">
        <v>0</v>
      </c>
      <c r="R47" s="117">
        <v>0</v>
      </c>
      <c r="S47" s="113">
        <v>0</v>
      </c>
      <c r="T47" s="120">
        <v>0</v>
      </c>
    </row>
    <row r="48" spans="1:20" ht="27" customHeight="1">
      <c r="A48" s="116" t="s">
        <v>8</v>
      </c>
      <c r="B48" s="116" t="s">
        <v>76</v>
      </c>
      <c r="C48" s="118" t="s">
        <v>109</v>
      </c>
      <c r="D48" s="116" t="s">
        <v>294</v>
      </c>
      <c r="E48" s="119">
        <v>163344</v>
      </c>
      <c r="F48" s="114">
        <v>163344</v>
      </c>
      <c r="G48" s="114">
        <v>0</v>
      </c>
      <c r="H48" s="114">
        <v>0</v>
      </c>
      <c r="I48" s="114">
        <v>163344</v>
      </c>
      <c r="J48" s="115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20">
        <v>0</v>
      </c>
      <c r="R48" s="117">
        <v>0</v>
      </c>
      <c r="S48" s="113">
        <v>0</v>
      </c>
      <c r="T48" s="120">
        <v>0</v>
      </c>
    </row>
    <row r="49" spans="1:20" ht="27" customHeight="1">
      <c r="A49" s="116" t="s">
        <v>345</v>
      </c>
      <c r="B49" s="116"/>
      <c r="C49" s="118"/>
      <c r="D49" s="116" t="s">
        <v>176</v>
      </c>
      <c r="E49" s="119">
        <v>135797</v>
      </c>
      <c r="F49" s="114">
        <v>135797</v>
      </c>
      <c r="G49" s="114">
        <v>114860</v>
      </c>
      <c r="H49" s="114">
        <v>8991</v>
      </c>
      <c r="I49" s="114">
        <v>11946</v>
      </c>
      <c r="J49" s="115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0</v>
      </c>
      <c r="P49" s="113">
        <v>0</v>
      </c>
      <c r="Q49" s="120">
        <v>0</v>
      </c>
      <c r="R49" s="117">
        <v>0</v>
      </c>
      <c r="S49" s="113">
        <v>0</v>
      </c>
      <c r="T49" s="120">
        <v>0</v>
      </c>
    </row>
    <row r="50" spans="1:20" ht="27" customHeight="1">
      <c r="A50" s="116" t="s">
        <v>143</v>
      </c>
      <c r="B50" s="116" t="s">
        <v>290</v>
      </c>
      <c r="C50" s="118"/>
      <c r="D50" s="116" t="s">
        <v>308</v>
      </c>
      <c r="E50" s="119">
        <v>135797</v>
      </c>
      <c r="F50" s="114">
        <v>135797</v>
      </c>
      <c r="G50" s="114">
        <v>114860</v>
      </c>
      <c r="H50" s="114">
        <v>8991</v>
      </c>
      <c r="I50" s="114">
        <v>11946</v>
      </c>
      <c r="J50" s="115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20">
        <v>0</v>
      </c>
      <c r="R50" s="117">
        <v>0</v>
      </c>
      <c r="S50" s="113">
        <v>0</v>
      </c>
      <c r="T50" s="120">
        <v>0</v>
      </c>
    </row>
    <row r="51" spans="1:20" ht="27" customHeight="1">
      <c r="A51" s="116" t="s">
        <v>216</v>
      </c>
      <c r="B51" s="116" t="s">
        <v>170</v>
      </c>
      <c r="C51" s="118" t="s">
        <v>23</v>
      </c>
      <c r="D51" s="116" t="s">
        <v>237</v>
      </c>
      <c r="E51" s="119">
        <v>135797</v>
      </c>
      <c r="F51" s="114">
        <v>135797</v>
      </c>
      <c r="G51" s="114">
        <v>114860</v>
      </c>
      <c r="H51" s="114">
        <v>8991</v>
      </c>
      <c r="I51" s="114">
        <v>11946</v>
      </c>
      <c r="J51" s="115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20">
        <v>0</v>
      </c>
      <c r="R51" s="117">
        <v>0</v>
      </c>
      <c r="S51" s="113">
        <v>0</v>
      </c>
      <c r="T51" s="120">
        <v>0</v>
      </c>
    </row>
    <row r="52" spans="1:20" ht="27" customHeight="1">
      <c r="A52" s="116" t="s">
        <v>69</v>
      </c>
      <c r="B52" s="116"/>
      <c r="C52" s="118"/>
      <c r="D52" s="116" t="s">
        <v>49</v>
      </c>
      <c r="E52" s="119">
        <v>3687643</v>
      </c>
      <c r="F52" s="114">
        <v>3030545</v>
      </c>
      <c r="G52" s="114">
        <v>304041</v>
      </c>
      <c r="H52" s="114">
        <v>304911</v>
      </c>
      <c r="I52" s="114">
        <v>2421593</v>
      </c>
      <c r="J52" s="115">
        <v>657098</v>
      </c>
      <c r="K52" s="113">
        <v>0</v>
      </c>
      <c r="L52" s="113">
        <v>155548</v>
      </c>
      <c r="M52" s="113">
        <v>0</v>
      </c>
      <c r="N52" s="113">
        <v>0</v>
      </c>
      <c r="O52" s="113">
        <v>0</v>
      </c>
      <c r="P52" s="113">
        <v>0</v>
      </c>
      <c r="Q52" s="120">
        <v>0</v>
      </c>
      <c r="R52" s="117">
        <v>0</v>
      </c>
      <c r="S52" s="113">
        <v>501550</v>
      </c>
      <c r="T52" s="120">
        <v>0</v>
      </c>
    </row>
    <row r="53" spans="1:20" ht="27" customHeight="1">
      <c r="A53" s="116" t="s">
        <v>233</v>
      </c>
      <c r="B53" s="116" t="s">
        <v>290</v>
      </c>
      <c r="C53" s="118"/>
      <c r="D53" s="116" t="s">
        <v>293</v>
      </c>
      <c r="E53" s="119">
        <v>1025914</v>
      </c>
      <c r="F53" s="114">
        <v>417137</v>
      </c>
      <c r="G53" s="114">
        <v>0</v>
      </c>
      <c r="H53" s="114">
        <v>800</v>
      </c>
      <c r="I53" s="114">
        <v>416337</v>
      </c>
      <c r="J53" s="115">
        <v>608777</v>
      </c>
      <c r="K53" s="113">
        <v>0</v>
      </c>
      <c r="L53" s="113">
        <v>107227</v>
      </c>
      <c r="M53" s="113">
        <v>0</v>
      </c>
      <c r="N53" s="113">
        <v>0</v>
      </c>
      <c r="O53" s="113">
        <v>0</v>
      </c>
      <c r="P53" s="113">
        <v>0</v>
      </c>
      <c r="Q53" s="120">
        <v>0</v>
      </c>
      <c r="R53" s="117">
        <v>0</v>
      </c>
      <c r="S53" s="113">
        <v>501550</v>
      </c>
      <c r="T53" s="120">
        <v>0</v>
      </c>
    </row>
    <row r="54" spans="1:20" ht="27" customHeight="1">
      <c r="A54" s="116" t="s">
        <v>119</v>
      </c>
      <c r="B54" s="116" t="s">
        <v>170</v>
      </c>
      <c r="C54" s="118" t="s">
        <v>3</v>
      </c>
      <c r="D54" s="116" t="s">
        <v>301</v>
      </c>
      <c r="E54" s="119">
        <v>1600</v>
      </c>
      <c r="F54" s="114">
        <v>1600</v>
      </c>
      <c r="G54" s="114">
        <v>0</v>
      </c>
      <c r="H54" s="114">
        <v>800</v>
      </c>
      <c r="I54" s="114">
        <v>800</v>
      </c>
      <c r="J54" s="115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20">
        <v>0</v>
      </c>
      <c r="R54" s="117">
        <v>0</v>
      </c>
      <c r="S54" s="113">
        <v>0</v>
      </c>
      <c r="T54" s="120">
        <v>0</v>
      </c>
    </row>
    <row r="55" spans="1:20" ht="27" customHeight="1">
      <c r="A55" s="116" t="s">
        <v>119</v>
      </c>
      <c r="B55" s="116" t="s">
        <v>170</v>
      </c>
      <c r="C55" s="118" t="s">
        <v>53</v>
      </c>
      <c r="D55" s="116" t="s">
        <v>159</v>
      </c>
      <c r="E55" s="119">
        <v>895379</v>
      </c>
      <c r="F55" s="114">
        <v>351000</v>
      </c>
      <c r="G55" s="114">
        <v>0</v>
      </c>
      <c r="H55" s="114">
        <v>0</v>
      </c>
      <c r="I55" s="114">
        <v>351000</v>
      </c>
      <c r="J55" s="115">
        <v>544379</v>
      </c>
      <c r="K55" s="113">
        <v>0</v>
      </c>
      <c r="L55" s="113">
        <v>42829</v>
      </c>
      <c r="M55" s="113">
        <v>0</v>
      </c>
      <c r="N55" s="113">
        <v>0</v>
      </c>
      <c r="O55" s="113">
        <v>0</v>
      </c>
      <c r="P55" s="113">
        <v>0</v>
      </c>
      <c r="Q55" s="120">
        <v>0</v>
      </c>
      <c r="R55" s="117">
        <v>0</v>
      </c>
      <c r="S55" s="113">
        <v>501550</v>
      </c>
      <c r="T55" s="120">
        <v>0</v>
      </c>
    </row>
    <row r="56" spans="1:20" ht="27" customHeight="1">
      <c r="A56" s="116" t="s">
        <v>119</v>
      </c>
      <c r="B56" s="116" t="s">
        <v>170</v>
      </c>
      <c r="C56" s="118" t="s">
        <v>236</v>
      </c>
      <c r="D56" s="116" t="s">
        <v>125</v>
      </c>
      <c r="E56" s="119">
        <v>64537</v>
      </c>
      <c r="F56" s="114">
        <v>64537</v>
      </c>
      <c r="G56" s="114">
        <v>0</v>
      </c>
      <c r="H56" s="114">
        <v>0</v>
      </c>
      <c r="I56" s="114">
        <v>64537</v>
      </c>
      <c r="J56" s="115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20">
        <v>0</v>
      </c>
      <c r="R56" s="117">
        <v>0</v>
      </c>
      <c r="S56" s="113">
        <v>0</v>
      </c>
      <c r="T56" s="120">
        <v>0</v>
      </c>
    </row>
    <row r="57" spans="1:20" ht="27" customHeight="1">
      <c r="A57" s="116" t="s">
        <v>119</v>
      </c>
      <c r="B57" s="116" t="s">
        <v>170</v>
      </c>
      <c r="C57" s="118" t="s">
        <v>23</v>
      </c>
      <c r="D57" s="116" t="s">
        <v>306</v>
      </c>
      <c r="E57" s="119">
        <v>64398</v>
      </c>
      <c r="F57" s="114">
        <v>0</v>
      </c>
      <c r="G57" s="114">
        <v>0</v>
      </c>
      <c r="H57" s="114">
        <v>0</v>
      </c>
      <c r="I57" s="114">
        <v>0</v>
      </c>
      <c r="J57" s="115">
        <v>64398</v>
      </c>
      <c r="K57" s="113">
        <v>0</v>
      </c>
      <c r="L57" s="113">
        <v>64398</v>
      </c>
      <c r="M57" s="113">
        <v>0</v>
      </c>
      <c r="N57" s="113">
        <v>0</v>
      </c>
      <c r="O57" s="113">
        <v>0</v>
      </c>
      <c r="P57" s="113">
        <v>0</v>
      </c>
      <c r="Q57" s="120">
        <v>0</v>
      </c>
      <c r="R57" s="117">
        <v>0</v>
      </c>
      <c r="S57" s="113">
        <v>0</v>
      </c>
      <c r="T57" s="120">
        <v>0</v>
      </c>
    </row>
    <row r="58" spans="1:20" ht="27" customHeight="1">
      <c r="A58" s="116" t="s">
        <v>233</v>
      </c>
      <c r="B58" s="116" t="s">
        <v>109</v>
      </c>
      <c r="C58" s="118"/>
      <c r="D58" s="116" t="s">
        <v>1</v>
      </c>
      <c r="E58" s="119">
        <v>353820</v>
      </c>
      <c r="F58" s="114">
        <v>353820</v>
      </c>
      <c r="G58" s="114">
        <v>304041</v>
      </c>
      <c r="H58" s="114">
        <v>19111</v>
      </c>
      <c r="I58" s="114">
        <v>30668</v>
      </c>
      <c r="J58" s="115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20">
        <v>0</v>
      </c>
      <c r="R58" s="117">
        <v>0</v>
      </c>
      <c r="S58" s="113">
        <v>0</v>
      </c>
      <c r="T58" s="120">
        <v>0</v>
      </c>
    </row>
    <row r="59" spans="1:20" ht="27" customHeight="1">
      <c r="A59" s="116" t="s">
        <v>119</v>
      </c>
      <c r="B59" s="116" t="s">
        <v>329</v>
      </c>
      <c r="C59" s="118" t="s">
        <v>3</v>
      </c>
      <c r="D59" s="116" t="s">
        <v>105</v>
      </c>
      <c r="E59" s="119">
        <v>353820</v>
      </c>
      <c r="F59" s="114">
        <v>353820</v>
      </c>
      <c r="G59" s="114">
        <v>304041</v>
      </c>
      <c r="H59" s="114">
        <v>19111</v>
      </c>
      <c r="I59" s="114">
        <v>30668</v>
      </c>
      <c r="J59" s="115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20">
        <v>0</v>
      </c>
      <c r="R59" s="117">
        <v>0</v>
      </c>
      <c r="S59" s="113">
        <v>0</v>
      </c>
      <c r="T59" s="120">
        <v>0</v>
      </c>
    </row>
    <row r="60" spans="1:20" ht="27" customHeight="1">
      <c r="A60" s="116" t="s">
        <v>233</v>
      </c>
      <c r="B60" s="116" t="s">
        <v>113</v>
      </c>
      <c r="C60" s="118"/>
      <c r="D60" s="116" t="s">
        <v>318</v>
      </c>
      <c r="E60" s="119">
        <v>2307909</v>
      </c>
      <c r="F60" s="114">
        <v>2259588</v>
      </c>
      <c r="G60" s="114">
        <v>0</v>
      </c>
      <c r="H60" s="114">
        <v>285000</v>
      </c>
      <c r="I60" s="114">
        <v>1974588</v>
      </c>
      <c r="J60" s="115">
        <v>48321</v>
      </c>
      <c r="K60" s="113">
        <v>0</v>
      </c>
      <c r="L60" s="113">
        <v>48321</v>
      </c>
      <c r="M60" s="113">
        <v>0</v>
      </c>
      <c r="N60" s="113">
        <v>0</v>
      </c>
      <c r="O60" s="113">
        <v>0</v>
      </c>
      <c r="P60" s="113">
        <v>0</v>
      </c>
      <c r="Q60" s="120">
        <v>0</v>
      </c>
      <c r="R60" s="117">
        <v>0</v>
      </c>
      <c r="S60" s="113">
        <v>0</v>
      </c>
      <c r="T60" s="120">
        <v>0</v>
      </c>
    </row>
    <row r="61" spans="1:20" ht="27" customHeight="1">
      <c r="A61" s="116" t="s">
        <v>119</v>
      </c>
      <c r="B61" s="116" t="s">
        <v>331</v>
      </c>
      <c r="C61" s="118" t="s">
        <v>285</v>
      </c>
      <c r="D61" s="116" t="s">
        <v>137</v>
      </c>
      <c r="E61" s="119">
        <v>2259588</v>
      </c>
      <c r="F61" s="114">
        <v>2259588</v>
      </c>
      <c r="G61" s="114">
        <v>0</v>
      </c>
      <c r="H61" s="114">
        <v>285000</v>
      </c>
      <c r="I61" s="114">
        <v>1974588</v>
      </c>
      <c r="J61" s="115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20">
        <v>0</v>
      </c>
      <c r="R61" s="117">
        <v>0</v>
      </c>
      <c r="S61" s="113">
        <v>0</v>
      </c>
      <c r="T61" s="120">
        <v>0</v>
      </c>
    </row>
    <row r="62" spans="1:20" ht="27" customHeight="1">
      <c r="A62" s="116" t="s">
        <v>119</v>
      </c>
      <c r="B62" s="116" t="s">
        <v>331</v>
      </c>
      <c r="C62" s="118" t="s">
        <v>23</v>
      </c>
      <c r="D62" s="116" t="s">
        <v>302</v>
      </c>
      <c r="E62" s="119">
        <v>48321</v>
      </c>
      <c r="F62" s="114">
        <v>0</v>
      </c>
      <c r="G62" s="114">
        <v>0</v>
      </c>
      <c r="H62" s="114">
        <v>0</v>
      </c>
      <c r="I62" s="114">
        <v>0</v>
      </c>
      <c r="J62" s="115">
        <v>48321</v>
      </c>
      <c r="K62" s="113">
        <v>0</v>
      </c>
      <c r="L62" s="113">
        <v>48321</v>
      </c>
      <c r="M62" s="113">
        <v>0</v>
      </c>
      <c r="N62" s="113">
        <v>0</v>
      </c>
      <c r="O62" s="113">
        <v>0</v>
      </c>
      <c r="P62" s="113">
        <v>0</v>
      </c>
      <c r="Q62" s="120">
        <v>0</v>
      </c>
      <c r="R62" s="117">
        <v>0</v>
      </c>
      <c r="S62" s="113">
        <v>0</v>
      </c>
      <c r="T62" s="120">
        <v>0</v>
      </c>
    </row>
    <row r="63" spans="1:20" ht="27" customHeight="1">
      <c r="A63" s="116" t="s">
        <v>158</v>
      </c>
      <c r="B63" s="116"/>
      <c r="C63" s="118"/>
      <c r="D63" s="116" t="s">
        <v>311</v>
      </c>
      <c r="E63" s="119">
        <v>234112</v>
      </c>
      <c r="F63" s="114">
        <v>234112</v>
      </c>
      <c r="G63" s="114">
        <v>0</v>
      </c>
      <c r="H63" s="114">
        <v>0</v>
      </c>
      <c r="I63" s="114">
        <v>234112</v>
      </c>
      <c r="J63" s="115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20">
        <v>0</v>
      </c>
      <c r="R63" s="117">
        <v>0</v>
      </c>
      <c r="S63" s="113">
        <v>0</v>
      </c>
      <c r="T63" s="120">
        <v>0</v>
      </c>
    </row>
    <row r="64" spans="1:20" ht="27" customHeight="1">
      <c r="A64" s="116" t="s">
        <v>330</v>
      </c>
      <c r="B64" s="116" t="s">
        <v>212</v>
      </c>
      <c r="C64" s="118"/>
      <c r="D64" s="116" t="s">
        <v>60</v>
      </c>
      <c r="E64" s="119">
        <v>234112</v>
      </c>
      <c r="F64" s="114">
        <v>234112</v>
      </c>
      <c r="G64" s="114">
        <v>0</v>
      </c>
      <c r="H64" s="114">
        <v>0</v>
      </c>
      <c r="I64" s="114">
        <v>234112</v>
      </c>
      <c r="J64" s="115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20">
        <v>0</v>
      </c>
      <c r="R64" s="117">
        <v>0</v>
      </c>
      <c r="S64" s="113">
        <v>0</v>
      </c>
      <c r="T64" s="120">
        <v>0</v>
      </c>
    </row>
    <row r="65" spans="1:20" ht="27" customHeight="1">
      <c r="A65" s="116" t="s">
        <v>84</v>
      </c>
      <c r="B65" s="116" t="s">
        <v>52</v>
      </c>
      <c r="C65" s="118" t="s">
        <v>290</v>
      </c>
      <c r="D65" s="116" t="s">
        <v>370</v>
      </c>
      <c r="E65" s="119">
        <v>234112</v>
      </c>
      <c r="F65" s="114">
        <v>234112</v>
      </c>
      <c r="G65" s="114">
        <v>0</v>
      </c>
      <c r="H65" s="114">
        <v>0</v>
      </c>
      <c r="I65" s="114">
        <v>234112</v>
      </c>
      <c r="J65" s="115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20">
        <v>0</v>
      </c>
      <c r="R65" s="117">
        <v>0</v>
      </c>
      <c r="S65" s="113">
        <v>0</v>
      </c>
      <c r="T65" s="120">
        <v>0</v>
      </c>
    </row>
  </sheetData>
  <mergeCells count="21">
    <mergeCell ref="A4:C4"/>
    <mergeCell ref="A5:A6"/>
    <mergeCell ref="B5:B6"/>
    <mergeCell ref="C5:C6"/>
    <mergeCell ref="D4:D6"/>
    <mergeCell ref="E4:E6"/>
    <mergeCell ref="F5:F6"/>
    <mergeCell ref="G5:G6"/>
    <mergeCell ref="T5:T6"/>
    <mergeCell ref="S5:S6"/>
    <mergeCell ref="R5:R6"/>
    <mergeCell ref="P5:P6"/>
    <mergeCell ref="L5:L6"/>
    <mergeCell ref="M5:M6"/>
    <mergeCell ref="Q5:Q6"/>
    <mergeCell ref="H5:H6"/>
    <mergeCell ref="I5:I6"/>
    <mergeCell ref="J5:J6"/>
    <mergeCell ref="O5:O6"/>
    <mergeCell ref="N5:N6"/>
    <mergeCell ref="K5:K6"/>
  </mergeCells>
  <printOptions horizontalCentered="1"/>
  <pageMargins left="0.39370078740157477" right="0.39370078740157477" top="0.7874015748031495" bottom="0.7874015748031495" header="0.39370078740157477" footer="0.39370078740157477"/>
  <pageSetup fitToHeight="9999" fitToWidth="1" orientation="landscape" paperSize="9" scale="80" r:id="rId1"/>
  <headerFooter alignWithMargins="0">
    <oddFooter>&amp;C-&amp;P-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showGridLines="0" showZeros="0" workbookViewId="0" topLeftCell="A85">
      <selection activeCell="A1" sqref="A1"/>
    </sheetView>
  </sheetViews>
  <sheetFormatPr defaultColWidth="9.16015625" defaultRowHeight="12.75" customHeight="1"/>
  <cols>
    <col min="1" max="1" width="14" style="0" customWidth="1"/>
    <col min="2" max="2" width="47.16015625" style="0" customWidth="1"/>
    <col min="3" max="5" width="15" style="0" customWidth="1"/>
    <col min="6" max="6" width="9.16015625" style="0" customWidth="1"/>
    <col min="7" max="7" width="0" style="0" hidden="1" customWidth="1"/>
  </cols>
  <sheetData>
    <row r="1" spans="1:3" ht="9.75" customHeight="1">
      <c r="A1" s="48" t="s">
        <v>104</v>
      </c>
      <c r="B1" s="49"/>
      <c r="C1" s="50"/>
    </row>
    <row r="2" spans="1:5" ht="18.75" customHeight="1">
      <c r="A2" s="51" t="s">
        <v>243</v>
      </c>
      <c r="B2" s="52"/>
      <c r="C2" s="52"/>
      <c r="D2" s="75"/>
      <c r="E2" s="75"/>
    </row>
    <row r="3" spans="1:5" ht="18.75" customHeight="1">
      <c r="A3" s="1"/>
      <c r="B3" s="49"/>
      <c r="C3" s="50"/>
      <c r="E3" s="50" t="s">
        <v>21</v>
      </c>
    </row>
    <row r="4" spans="1:5" ht="18.75" customHeight="1">
      <c r="A4" s="143" t="s">
        <v>43</v>
      </c>
      <c r="B4" s="134" t="s">
        <v>258</v>
      </c>
      <c r="C4" s="143" t="s">
        <v>188</v>
      </c>
      <c r="D4" s="143"/>
      <c r="E4" s="143"/>
    </row>
    <row r="5" spans="1:5" ht="18.75" customHeight="1">
      <c r="A5" s="143"/>
      <c r="B5" s="134"/>
      <c r="C5" s="35" t="s">
        <v>88</v>
      </c>
      <c r="D5" s="35" t="s">
        <v>31</v>
      </c>
      <c r="E5" s="35" t="s">
        <v>235</v>
      </c>
    </row>
    <row r="6" spans="1:5" ht="9.75" customHeight="1">
      <c r="A6" s="90" t="s">
        <v>253</v>
      </c>
      <c r="B6" s="90" t="s">
        <v>253</v>
      </c>
      <c r="C6" s="81">
        <v>1</v>
      </c>
      <c r="D6" s="90">
        <f>C6+1</f>
        <v>2</v>
      </c>
      <c r="E6" s="90">
        <f>D6+1</f>
        <v>3</v>
      </c>
    </row>
    <row r="7" spans="1:5" ht="21" customHeight="1">
      <c r="A7" s="134" t="s">
        <v>88</v>
      </c>
      <c r="B7" s="134"/>
      <c r="C7" s="92">
        <f aca="true" t="shared" si="0" ref="C7:C38">SUM(D7:E7)</f>
        <v>9892545</v>
      </c>
      <c r="D7" s="124">
        <v>8614385</v>
      </c>
      <c r="E7" s="120">
        <v>1278160</v>
      </c>
    </row>
    <row r="8" spans="1:5" ht="21" customHeight="1">
      <c r="A8" s="97">
        <v>301</v>
      </c>
      <c r="B8" s="97" t="s">
        <v>215</v>
      </c>
      <c r="C8" s="92">
        <f t="shared" si="0"/>
        <v>3941760</v>
      </c>
      <c r="D8" s="113">
        <v>3941760</v>
      </c>
      <c r="E8" s="125">
        <v>0</v>
      </c>
    </row>
    <row r="9" spans="1:5" ht="21" customHeight="1">
      <c r="A9" s="98">
        <v>30101</v>
      </c>
      <c r="B9" s="98" t="s">
        <v>313</v>
      </c>
      <c r="C9" s="92">
        <f t="shared" si="0"/>
        <v>1583796</v>
      </c>
      <c r="D9" s="126">
        <v>1583796</v>
      </c>
      <c r="E9" s="127">
        <v>0</v>
      </c>
    </row>
    <row r="10" spans="1:5" ht="21" customHeight="1">
      <c r="A10" s="98">
        <v>30102</v>
      </c>
      <c r="B10" s="98" t="s">
        <v>192</v>
      </c>
      <c r="C10" s="92">
        <f t="shared" si="0"/>
        <v>1411535</v>
      </c>
      <c r="D10" s="128">
        <v>1411535</v>
      </c>
      <c r="E10" s="127">
        <v>0</v>
      </c>
    </row>
    <row r="11" spans="1:5" ht="21" customHeight="1">
      <c r="A11" s="98">
        <v>30103</v>
      </c>
      <c r="B11" s="98" t="s">
        <v>369</v>
      </c>
      <c r="C11" s="92">
        <f t="shared" si="0"/>
        <v>89339</v>
      </c>
      <c r="D11" s="128">
        <v>89339</v>
      </c>
      <c r="E11" s="127">
        <v>0</v>
      </c>
    </row>
    <row r="12" spans="1:5" ht="21" customHeight="1">
      <c r="A12" s="98">
        <v>30104</v>
      </c>
      <c r="B12" s="98" t="s">
        <v>227</v>
      </c>
      <c r="C12" s="92">
        <f t="shared" si="0"/>
        <v>221208</v>
      </c>
      <c r="D12" s="128">
        <v>221208</v>
      </c>
      <c r="E12" s="127">
        <v>0</v>
      </c>
    </row>
    <row r="13" spans="1:5" ht="21" customHeight="1">
      <c r="A13" s="98">
        <v>30106</v>
      </c>
      <c r="B13" s="98" t="s">
        <v>139</v>
      </c>
      <c r="C13" s="92">
        <f t="shared" si="0"/>
        <v>0</v>
      </c>
      <c r="D13" s="128">
        <v>0</v>
      </c>
      <c r="E13" s="127">
        <v>0</v>
      </c>
    </row>
    <row r="14" spans="1:5" ht="21" customHeight="1">
      <c r="A14" s="98">
        <v>30107</v>
      </c>
      <c r="B14" s="98" t="s">
        <v>114</v>
      </c>
      <c r="C14" s="92">
        <f t="shared" si="0"/>
        <v>0</v>
      </c>
      <c r="D14" s="128">
        <v>0</v>
      </c>
      <c r="E14" s="127">
        <v>0</v>
      </c>
    </row>
    <row r="15" spans="1:5" ht="21" customHeight="1">
      <c r="A15" s="98">
        <v>30108</v>
      </c>
      <c r="B15" s="98" t="s">
        <v>6</v>
      </c>
      <c r="C15" s="92">
        <f t="shared" si="0"/>
        <v>573806</v>
      </c>
      <c r="D15" s="128">
        <v>573806</v>
      </c>
      <c r="E15" s="127">
        <v>0</v>
      </c>
    </row>
    <row r="16" spans="1:5" ht="21" customHeight="1">
      <c r="A16" s="98">
        <v>30109</v>
      </c>
      <c r="B16" s="98" t="s">
        <v>131</v>
      </c>
      <c r="C16" s="92">
        <f t="shared" si="0"/>
        <v>0</v>
      </c>
      <c r="D16" s="128">
        <v>0</v>
      </c>
      <c r="E16" s="127">
        <v>0</v>
      </c>
    </row>
    <row r="17" spans="1:5" ht="21" customHeight="1">
      <c r="A17" s="98">
        <v>30199</v>
      </c>
      <c r="B17" s="98" t="s">
        <v>173</v>
      </c>
      <c r="C17" s="92">
        <f t="shared" si="0"/>
        <v>62076</v>
      </c>
      <c r="D17" s="128">
        <v>62076</v>
      </c>
      <c r="E17" s="129">
        <v>0</v>
      </c>
    </row>
    <row r="18" spans="1:7" ht="21" customHeight="1">
      <c r="A18" s="98">
        <v>302</v>
      </c>
      <c r="B18" s="98" t="s">
        <v>257</v>
      </c>
      <c r="C18" s="92">
        <f t="shared" si="0"/>
        <v>1942393</v>
      </c>
      <c r="D18" s="113">
        <v>1371133</v>
      </c>
      <c r="E18" s="120">
        <v>571260</v>
      </c>
      <c r="G18" s="91">
        <f>C18-D18-E18</f>
        <v>0</v>
      </c>
    </row>
    <row r="19" spans="1:5" ht="21" customHeight="1">
      <c r="A19" s="98">
        <v>30201</v>
      </c>
      <c r="B19" s="98" t="s">
        <v>179</v>
      </c>
      <c r="C19" s="92">
        <f t="shared" si="0"/>
        <v>671646</v>
      </c>
      <c r="D19" s="100">
        <f>SUM(D18)-SUM(D20:D45)</f>
        <v>349295</v>
      </c>
      <c r="E19" s="100">
        <f>SUM(E18)-SUM(E20:E45)</f>
        <v>322351</v>
      </c>
    </row>
    <row r="20" spans="1:5" ht="21" customHeight="1">
      <c r="A20" s="98">
        <v>30202</v>
      </c>
      <c r="B20" s="98" t="s">
        <v>353</v>
      </c>
      <c r="C20" s="92">
        <f t="shared" si="0"/>
        <v>88149</v>
      </c>
      <c r="D20" s="120">
        <v>22900</v>
      </c>
      <c r="E20" s="130">
        <v>65249</v>
      </c>
    </row>
    <row r="21" spans="1:6" ht="21" customHeight="1">
      <c r="A21" s="98">
        <v>30203</v>
      </c>
      <c r="B21" s="98" t="s">
        <v>366</v>
      </c>
      <c r="C21" s="92">
        <f t="shared" si="0"/>
        <v>0</v>
      </c>
      <c r="D21" s="125">
        <v>0</v>
      </c>
      <c r="E21" s="127">
        <v>0</v>
      </c>
      <c r="F21" s="28"/>
    </row>
    <row r="22" spans="1:5" ht="21" customHeight="1">
      <c r="A22" s="98">
        <v>30204</v>
      </c>
      <c r="B22" s="98" t="s">
        <v>99</v>
      </c>
      <c r="C22" s="92">
        <f t="shared" si="0"/>
        <v>0</v>
      </c>
      <c r="D22" s="125">
        <v>0</v>
      </c>
      <c r="E22" s="127">
        <v>0</v>
      </c>
    </row>
    <row r="23" spans="1:5" ht="21" customHeight="1">
      <c r="A23" s="98">
        <v>30205</v>
      </c>
      <c r="B23" s="98" t="s">
        <v>157</v>
      </c>
      <c r="C23" s="92">
        <f t="shared" si="0"/>
        <v>13070</v>
      </c>
      <c r="D23" s="125">
        <v>13070</v>
      </c>
      <c r="E23" s="127">
        <v>0</v>
      </c>
    </row>
    <row r="24" spans="1:6" ht="21" customHeight="1">
      <c r="A24" s="98">
        <v>30206</v>
      </c>
      <c r="B24" s="98" t="s">
        <v>19</v>
      </c>
      <c r="C24" s="92">
        <f t="shared" si="0"/>
        <v>65345</v>
      </c>
      <c r="D24" s="125">
        <v>62045</v>
      </c>
      <c r="E24" s="127">
        <v>3300</v>
      </c>
      <c r="F24" s="28"/>
    </row>
    <row r="25" spans="1:5" ht="21" customHeight="1">
      <c r="A25" s="98">
        <v>30207</v>
      </c>
      <c r="B25" s="98" t="s">
        <v>334</v>
      </c>
      <c r="C25" s="92">
        <f t="shared" si="0"/>
        <v>86584</v>
      </c>
      <c r="D25" s="125">
        <v>79394</v>
      </c>
      <c r="E25" s="127">
        <v>7190</v>
      </c>
    </row>
    <row r="26" spans="1:5" ht="21" customHeight="1">
      <c r="A26" s="98">
        <v>30208</v>
      </c>
      <c r="B26" s="98" t="s">
        <v>259</v>
      </c>
      <c r="C26" s="92">
        <f t="shared" si="0"/>
        <v>0</v>
      </c>
      <c r="D26" s="125">
        <v>0</v>
      </c>
      <c r="E26" s="127">
        <v>0</v>
      </c>
    </row>
    <row r="27" spans="1:5" ht="21" customHeight="1">
      <c r="A27" s="98">
        <v>30209</v>
      </c>
      <c r="B27" s="98" t="s">
        <v>171</v>
      </c>
      <c r="C27" s="92">
        <f t="shared" si="0"/>
        <v>0</v>
      </c>
      <c r="D27" s="125">
        <v>0</v>
      </c>
      <c r="E27" s="127">
        <v>0</v>
      </c>
    </row>
    <row r="28" spans="1:5" ht="21" customHeight="1">
      <c r="A28" s="98">
        <v>30211</v>
      </c>
      <c r="B28" s="98" t="s">
        <v>361</v>
      </c>
      <c r="C28" s="92">
        <f t="shared" si="0"/>
        <v>317850</v>
      </c>
      <c r="D28" s="125">
        <v>280180</v>
      </c>
      <c r="E28" s="127">
        <v>37670</v>
      </c>
    </row>
    <row r="29" spans="1:5" ht="21" customHeight="1">
      <c r="A29" s="98">
        <v>30212</v>
      </c>
      <c r="B29" s="98" t="s">
        <v>279</v>
      </c>
      <c r="C29" s="92">
        <f t="shared" si="0"/>
        <v>0</v>
      </c>
      <c r="D29" s="125">
        <v>0</v>
      </c>
      <c r="E29" s="127">
        <v>0</v>
      </c>
    </row>
    <row r="30" spans="1:5" ht="21" customHeight="1">
      <c r="A30" s="98">
        <v>30213</v>
      </c>
      <c r="B30" s="98" t="s">
        <v>358</v>
      </c>
      <c r="C30" s="92">
        <f t="shared" si="0"/>
        <v>31060</v>
      </c>
      <c r="D30" s="125">
        <v>31060</v>
      </c>
      <c r="E30" s="127">
        <v>0</v>
      </c>
    </row>
    <row r="31" spans="1:5" ht="21" customHeight="1">
      <c r="A31" s="98">
        <v>30214</v>
      </c>
      <c r="B31" s="98" t="s">
        <v>363</v>
      </c>
      <c r="C31" s="92">
        <f t="shared" si="0"/>
        <v>0</v>
      </c>
      <c r="D31" s="125">
        <v>0</v>
      </c>
      <c r="E31" s="127">
        <v>0</v>
      </c>
    </row>
    <row r="32" spans="1:6" ht="21" customHeight="1">
      <c r="A32" s="98">
        <v>30215</v>
      </c>
      <c r="B32" s="98" t="s">
        <v>0</v>
      </c>
      <c r="C32" s="92">
        <f t="shared" si="0"/>
        <v>126790</v>
      </c>
      <c r="D32" s="125">
        <v>74790</v>
      </c>
      <c r="E32" s="127">
        <v>52000</v>
      </c>
      <c r="F32" s="28"/>
    </row>
    <row r="33" spans="1:5" ht="21" customHeight="1">
      <c r="A33" s="98">
        <v>30216</v>
      </c>
      <c r="B33" s="98" t="s">
        <v>85</v>
      </c>
      <c r="C33" s="92">
        <f t="shared" si="0"/>
        <v>25220</v>
      </c>
      <c r="D33" s="125">
        <v>20720</v>
      </c>
      <c r="E33" s="127">
        <v>4500</v>
      </c>
    </row>
    <row r="34" spans="1:5" ht="21" customHeight="1">
      <c r="A34" s="98">
        <v>30217</v>
      </c>
      <c r="B34" s="98" t="s">
        <v>267</v>
      </c>
      <c r="C34" s="92">
        <f t="shared" si="0"/>
        <v>0</v>
      </c>
      <c r="D34" s="101"/>
      <c r="E34" s="102"/>
    </row>
    <row r="35" spans="1:5" ht="21" customHeight="1">
      <c r="A35" s="98">
        <v>30218</v>
      </c>
      <c r="B35" s="98" t="s">
        <v>256</v>
      </c>
      <c r="C35" s="92">
        <f t="shared" si="0"/>
        <v>0</v>
      </c>
      <c r="D35" s="120">
        <v>0</v>
      </c>
      <c r="E35" s="130">
        <v>0</v>
      </c>
    </row>
    <row r="36" spans="1:5" ht="21" customHeight="1">
      <c r="A36" s="98">
        <v>30224</v>
      </c>
      <c r="B36" s="98" t="s">
        <v>71</v>
      </c>
      <c r="C36" s="92">
        <f t="shared" si="0"/>
        <v>0</v>
      </c>
      <c r="D36" s="125">
        <v>0</v>
      </c>
      <c r="E36" s="127">
        <v>0</v>
      </c>
    </row>
    <row r="37" spans="1:5" ht="21" customHeight="1">
      <c r="A37" s="98">
        <v>30225</v>
      </c>
      <c r="B37" s="98" t="s">
        <v>58</v>
      </c>
      <c r="C37" s="92">
        <f t="shared" si="0"/>
        <v>0</v>
      </c>
      <c r="D37" s="125">
        <v>0</v>
      </c>
      <c r="E37" s="127">
        <v>0</v>
      </c>
    </row>
    <row r="38" spans="1:5" ht="21" customHeight="1">
      <c r="A38" s="98">
        <v>30226</v>
      </c>
      <c r="B38" s="98" t="s">
        <v>150</v>
      </c>
      <c r="C38" s="92">
        <f t="shared" si="0"/>
        <v>0</v>
      </c>
      <c r="D38" s="125">
        <v>0</v>
      </c>
      <c r="E38" s="127">
        <v>0</v>
      </c>
    </row>
    <row r="39" spans="1:5" ht="21" customHeight="1">
      <c r="A39" s="98">
        <v>30227</v>
      </c>
      <c r="B39" s="98" t="s">
        <v>117</v>
      </c>
      <c r="C39" s="92">
        <f aca="true" t="shared" si="1" ref="C39:C70">SUM(D39:E39)</f>
        <v>0</v>
      </c>
      <c r="D39" s="125">
        <v>0</v>
      </c>
      <c r="E39" s="127">
        <v>0</v>
      </c>
    </row>
    <row r="40" spans="1:6" ht="21" customHeight="1">
      <c r="A40" s="98">
        <v>30228</v>
      </c>
      <c r="B40" s="98" t="s">
        <v>248</v>
      </c>
      <c r="C40" s="92">
        <f t="shared" si="1"/>
        <v>57379</v>
      </c>
      <c r="D40" s="125">
        <v>57379</v>
      </c>
      <c r="E40" s="127">
        <v>0</v>
      </c>
      <c r="F40" s="28"/>
    </row>
    <row r="41" spans="1:6" ht="21" customHeight="1">
      <c r="A41" s="98">
        <v>30229</v>
      </c>
      <c r="B41" s="98" t="s">
        <v>213</v>
      </c>
      <c r="C41" s="92">
        <f t="shared" si="1"/>
        <v>33800</v>
      </c>
      <c r="D41" s="125">
        <v>33800</v>
      </c>
      <c r="E41" s="127">
        <v>0</v>
      </c>
      <c r="F41" s="28"/>
    </row>
    <row r="42" spans="1:6" ht="21" customHeight="1">
      <c r="A42" s="98">
        <v>30231</v>
      </c>
      <c r="B42" s="98" t="s">
        <v>142</v>
      </c>
      <c r="C42" s="99">
        <f t="shared" si="1"/>
        <v>0</v>
      </c>
      <c r="D42" s="103"/>
      <c r="E42" s="103"/>
      <c r="F42" s="28"/>
    </row>
    <row r="43" spans="1:6" ht="21" customHeight="1">
      <c r="A43" s="98">
        <v>30239</v>
      </c>
      <c r="B43" s="98" t="s">
        <v>365</v>
      </c>
      <c r="C43" s="92">
        <f t="shared" si="1"/>
        <v>284400</v>
      </c>
      <c r="D43" s="120">
        <v>284400</v>
      </c>
      <c r="E43" s="130">
        <v>0</v>
      </c>
      <c r="F43" s="28"/>
    </row>
    <row r="44" spans="1:5" ht="21" customHeight="1">
      <c r="A44" s="98">
        <v>30240</v>
      </c>
      <c r="B44" s="98" t="s">
        <v>296</v>
      </c>
      <c r="C44" s="92">
        <f t="shared" si="1"/>
        <v>0</v>
      </c>
      <c r="D44" s="125">
        <v>0</v>
      </c>
      <c r="E44" s="127">
        <v>0</v>
      </c>
    </row>
    <row r="45" spans="1:5" ht="21" customHeight="1">
      <c r="A45" s="98">
        <v>30299</v>
      </c>
      <c r="B45" s="98" t="s">
        <v>185</v>
      </c>
      <c r="C45" s="92">
        <f t="shared" si="1"/>
        <v>141100</v>
      </c>
      <c r="D45" s="125">
        <v>62100</v>
      </c>
      <c r="E45" s="127">
        <v>79000</v>
      </c>
    </row>
    <row r="46" spans="1:5" ht="21" customHeight="1">
      <c r="A46" s="98">
        <v>303</v>
      </c>
      <c r="B46" s="98" t="s">
        <v>12</v>
      </c>
      <c r="C46" s="92">
        <f t="shared" si="1"/>
        <v>3506842</v>
      </c>
      <c r="D46" s="131">
        <v>3301492</v>
      </c>
      <c r="E46" s="125">
        <v>205350</v>
      </c>
    </row>
    <row r="47" spans="1:5" ht="21" customHeight="1">
      <c r="A47" s="98">
        <v>30301</v>
      </c>
      <c r="B47" s="98" t="s">
        <v>278</v>
      </c>
      <c r="C47" s="92">
        <f t="shared" si="1"/>
        <v>0</v>
      </c>
      <c r="D47" s="126">
        <v>0</v>
      </c>
      <c r="E47" s="127">
        <v>0</v>
      </c>
    </row>
    <row r="48" spans="1:5" ht="21" customHeight="1">
      <c r="A48" s="98">
        <v>30302</v>
      </c>
      <c r="B48" s="98" t="s">
        <v>121</v>
      </c>
      <c r="C48" s="92">
        <f t="shared" si="1"/>
        <v>16800</v>
      </c>
      <c r="D48" s="128">
        <v>16800</v>
      </c>
      <c r="E48" s="127">
        <v>0</v>
      </c>
    </row>
    <row r="49" spans="1:5" ht="21" customHeight="1">
      <c r="A49" s="98">
        <v>30303</v>
      </c>
      <c r="B49" s="98" t="s">
        <v>275</v>
      </c>
      <c r="C49" s="92">
        <f t="shared" si="1"/>
        <v>0</v>
      </c>
      <c r="D49" s="128">
        <v>0</v>
      </c>
      <c r="E49" s="127">
        <v>0</v>
      </c>
    </row>
    <row r="50" spans="1:5" ht="21" customHeight="1">
      <c r="A50" s="98">
        <v>30304</v>
      </c>
      <c r="B50" s="98" t="s">
        <v>40</v>
      </c>
      <c r="C50" s="92">
        <f t="shared" si="1"/>
        <v>0</v>
      </c>
      <c r="D50" s="128">
        <v>0</v>
      </c>
      <c r="E50" s="127">
        <v>0</v>
      </c>
    </row>
    <row r="51" spans="1:5" ht="21" customHeight="1">
      <c r="A51" s="98">
        <v>30305</v>
      </c>
      <c r="B51" s="98" t="s">
        <v>75</v>
      </c>
      <c r="C51" s="92">
        <f t="shared" si="1"/>
        <v>2102257</v>
      </c>
      <c r="D51" s="128">
        <v>2102257</v>
      </c>
      <c r="E51" s="127">
        <v>0</v>
      </c>
    </row>
    <row r="52" spans="1:5" ht="21" customHeight="1">
      <c r="A52" s="98">
        <v>30306</v>
      </c>
      <c r="B52" s="98" t="s">
        <v>245</v>
      </c>
      <c r="C52" s="92">
        <f t="shared" si="1"/>
        <v>0</v>
      </c>
      <c r="D52" s="128">
        <v>0</v>
      </c>
      <c r="E52" s="127">
        <v>0</v>
      </c>
    </row>
    <row r="53" spans="1:5" ht="21" customHeight="1">
      <c r="A53" s="98">
        <v>30307</v>
      </c>
      <c r="B53" s="98" t="s">
        <v>166</v>
      </c>
      <c r="C53" s="92">
        <f t="shared" si="1"/>
        <v>163344</v>
      </c>
      <c r="D53" s="128">
        <v>163344</v>
      </c>
      <c r="E53" s="127">
        <v>0</v>
      </c>
    </row>
    <row r="54" spans="1:5" ht="21" customHeight="1">
      <c r="A54" s="98">
        <v>30308</v>
      </c>
      <c r="B54" s="98" t="s">
        <v>280</v>
      </c>
      <c r="C54" s="92">
        <f t="shared" si="1"/>
        <v>0</v>
      </c>
      <c r="D54" s="128">
        <v>0</v>
      </c>
      <c r="E54" s="127">
        <v>0</v>
      </c>
    </row>
    <row r="55" spans="1:5" ht="21" customHeight="1">
      <c r="A55" s="98">
        <v>30309</v>
      </c>
      <c r="B55" s="98" t="s">
        <v>25</v>
      </c>
      <c r="C55" s="92">
        <f t="shared" si="1"/>
        <v>654408</v>
      </c>
      <c r="D55" s="128">
        <v>642408</v>
      </c>
      <c r="E55" s="127">
        <v>12000</v>
      </c>
    </row>
    <row r="56" spans="1:5" ht="21" customHeight="1">
      <c r="A56" s="98">
        <v>30310</v>
      </c>
      <c r="B56" s="98" t="s">
        <v>207</v>
      </c>
      <c r="C56" s="92">
        <f t="shared" si="1"/>
        <v>0</v>
      </c>
      <c r="D56" s="128">
        <v>0</v>
      </c>
      <c r="E56" s="127">
        <v>0</v>
      </c>
    </row>
    <row r="57" spans="1:6" ht="21" customHeight="1">
      <c r="A57" s="98">
        <v>30311</v>
      </c>
      <c r="B57" s="98" t="s">
        <v>295</v>
      </c>
      <c r="C57" s="92">
        <f t="shared" si="1"/>
        <v>344283</v>
      </c>
      <c r="D57" s="128">
        <v>344283</v>
      </c>
      <c r="E57" s="127">
        <v>0</v>
      </c>
      <c r="F57" s="28"/>
    </row>
    <row r="58" spans="1:5" ht="21" customHeight="1">
      <c r="A58" s="98">
        <v>30312</v>
      </c>
      <c r="B58" s="98" t="s">
        <v>172</v>
      </c>
      <c r="C58" s="92">
        <f t="shared" si="1"/>
        <v>0</v>
      </c>
      <c r="D58" s="128">
        <v>0</v>
      </c>
      <c r="E58" s="127">
        <v>0</v>
      </c>
    </row>
    <row r="59" spans="1:6" ht="21" customHeight="1">
      <c r="A59" s="98">
        <v>30313</v>
      </c>
      <c r="B59" s="98" t="s">
        <v>120</v>
      </c>
      <c r="C59" s="92">
        <f t="shared" si="1"/>
        <v>0</v>
      </c>
      <c r="D59" s="128">
        <v>0</v>
      </c>
      <c r="E59" s="127">
        <v>0</v>
      </c>
      <c r="F59" s="28"/>
    </row>
    <row r="60" spans="1:5" ht="21" customHeight="1">
      <c r="A60" s="98">
        <v>30314</v>
      </c>
      <c r="B60" s="98" t="s">
        <v>146</v>
      </c>
      <c r="C60" s="92">
        <f t="shared" si="1"/>
        <v>0</v>
      </c>
      <c r="D60" s="128">
        <v>0</v>
      </c>
      <c r="E60" s="127">
        <v>0</v>
      </c>
    </row>
    <row r="61" spans="1:5" ht="21" customHeight="1">
      <c r="A61" s="98">
        <v>30315</v>
      </c>
      <c r="B61" s="98" t="s">
        <v>242</v>
      </c>
      <c r="C61" s="92">
        <f t="shared" si="1"/>
        <v>0</v>
      </c>
      <c r="D61" s="128">
        <v>0</v>
      </c>
      <c r="E61" s="127">
        <v>0</v>
      </c>
    </row>
    <row r="62" spans="1:5" ht="21" customHeight="1">
      <c r="A62" s="98">
        <v>30399</v>
      </c>
      <c r="B62" s="98" t="s">
        <v>83</v>
      </c>
      <c r="C62" s="92">
        <f t="shared" si="1"/>
        <v>225750</v>
      </c>
      <c r="D62" s="128">
        <v>32400</v>
      </c>
      <c r="E62" s="129">
        <v>193350</v>
      </c>
    </row>
    <row r="63" spans="1:5" ht="21" customHeight="1">
      <c r="A63" s="98">
        <v>304</v>
      </c>
      <c r="B63" s="98" t="s">
        <v>108</v>
      </c>
      <c r="C63" s="92">
        <f t="shared" si="1"/>
        <v>0</v>
      </c>
      <c r="D63" s="113">
        <v>0</v>
      </c>
      <c r="E63" s="120">
        <v>0</v>
      </c>
    </row>
    <row r="64" spans="1:5" ht="21" customHeight="1">
      <c r="A64" s="98">
        <v>30401</v>
      </c>
      <c r="B64" s="98" t="s">
        <v>367</v>
      </c>
      <c r="C64" s="92">
        <f t="shared" si="1"/>
        <v>0</v>
      </c>
      <c r="D64" s="126">
        <v>0</v>
      </c>
      <c r="E64" s="127">
        <v>0</v>
      </c>
    </row>
    <row r="65" spans="1:5" ht="21" customHeight="1">
      <c r="A65" s="98">
        <v>30402</v>
      </c>
      <c r="B65" s="98" t="s">
        <v>319</v>
      </c>
      <c r="C65" s="92">
        <f t="shared" si="1"/>
        <v>0</v>
      </c>
      <c r="D65" s="128">
        <v>0</v>
      </c>
      <c r="E65" s="127">
        <v>0</v>
      </c>
    </row>
    <row r="66" spans="1:5" ht="21" customHeight="1">
      <c r="A66" s="98">
        <v>30403</v>
      </c>
      <c r="B66" s="98" t="s">
        <v>338</v>
      </c>
      <c r="C66" s="92">
        <f t="shared" si="1"/>
        <v>0</v>
      </c>
      <c r="D66" s="128">
        <v>0</v>
      </c>
      <c r="E66" s="127">
        <v>0</v>
      </c>
    </row>
    <row r="67" spans="1:5" ht="21" customHeight="1">
      <c r="A67" s="98">
        <v>30499</v>
      </c>
      <c r="B67" s="98" t="s">
        <v>39</v>
      </c>
      <c r="C67" s="92">
        <f t="shared" si="1"/>
        <v>0</v>
      </c>
      <c r="D67" s="128">
        <v>0</v>
      </c>
      <c r="E67" s="129">
        <v>0</v>
      </c>
    </row>
    <row r="68" spans="1:5" ht="21" customHeight="1">
      <c r="A68" s="98">
        <v>305</v>
      </c>
      <c r="B68" s="98" t="s">
        <v>341</v>
      </c>
      <c r="C68" s="92">
        <f t="shared" si="1"/>
        <v>0</v>
      </c>
      <c r="D68" s="113">
        <v>0</v>
      </c>
      <c r="E68" s="120">
        <v>0</v>
      </c>
    </row>
    <row r="69" spans="1:5" ht="21" customHeight="1">
      <c r="A69" s="98">
        <v>30501</v>
      </c>
      <c r="B69" s="98" t="s">
        <v>190</v>
      </c>
      <c r="C69" s="92">
        <f t="shared" si="1"/>
        <v>0</v>
      </c>
      <c r="D69" s="126">
        <v>0</v>
      </c>
      <c r="E69" s="127">
        <v>0</v>
      </c>
    </row>
    <row r="70" spans="1:5" ht="21" customHeight="1">
      <c r="A70" s="98">
        <v>30502</v>
      </c>
      <c r="B70" s="98" t="s">
        <v>16</v>
      </c>
      <c r="C70" s="92">
        <f t="shared" si="1"/>
        <v>0</v>
      </c>
      <c r="D70" s="128">
        <v>0</v>
      </c>
      <c r="E70" s="129">
        <v>0</v>
      </c>
    </row>
    <row r="71" spans="1:5" ht="21" customHeight="1">
      <c r="A71" s="98">
        <v>307</v>
      </c>
      <c r="B71" s="98" t="s">
        <v>101</v>
      </c>
      <c r="C71" s="92">
        <f aca="true" t="shared" si="2" ref="C71:C102">SUM(D71:E71)</f>
        <v>0</v>
      </c>
      <c r="D71" s="113">
        <v>0</v>
      </c>
      <c r="E71" s="120">
        <v>0</v>
      </c>
    </row>
    <row r="72" spans="1:5" ht="21" customHeight="1">
      <c r="A72" s="98">
        <v>30701</v>
      </c>
      <c r="B72" s="98" t="s">
        <v>195</v>
      </c>
      <c r="C72" s="92">
        <f t="shared" si="2"/>
        <v>0</v>
      </c>
      <c r="D72" s="126">
        <v>0</v>
      </c>
      <c r="E72" s="127">
        <v>0</v>
      </c>
    </row>
    <row r="73" spans="1:5" ht="21" customHeight="1">
      <c r="A73" s="98">
        <v>30707</v>
      </c>
      <c r="B73" s="98" t="s">
        <v>130</v>
      </c>
      <c r="C73" s="92">
        <f t="shared" si="2"/>
        <v>0</v>
      </c>
      <c r="D73" s="128">
        <v>0</v>
      </c>
      <c r="E73" s="129">
        <v>0</v>
      </c>
    </row>
    <row r="74" spans="1:5" ht="21" customHeight="1">
      <c r="A74" s="98">
        <v>308</v>
      </c>
      <c r="B74" s="98" t="s">
        <v>147</v>
      </c>
      <c r="C74" s="92">
        <f t="shared" si="2"/>
        <v>0</v>
      </c>
      <c r="D74" s="113">
        <v>0</v>
      </c>
      <c r="E74" s="120">
        <v>0</v>
      </c>
    </row>
    <row r="75" spans="1:5" ht="21" customHeight="1">
      <c r="A75" s="98">
        <v>30801</v>
      </c>
      <c r="B75" s="98" t="s">
        <v>18</v>
      </c>
      <c r="C75" s="92">
        <f t="shared" si="2"/>
        <v>0</v>
      </c>
      <c r="D75" s="126">
        <v>0</v>
      </c>
      <c r="E75" s="127">
        <v>0</v>
      </c>
    </row>
    <row r="76" spans="1:5" ht="21" customHeight="1">
      <c r="A76" s="98">
        <v>30802</v>
      </c>
      <c r="B76" s="98" t="s">
        <v>80</v>
      </c>
      <c r="C76" s="92">
        <f t="shared" si="2"/>
        <v>0</v>
      </c>
      <c r="D76" s="128">
        <v>0</v>
      </c>
      <c r="E76" s="129">
        <v>0</v>
      </c>
    </row>
    <row r="77" spans="1:5" ht="21" customHeight="1">
      <c r="A77" s="98">
        <v>309</v>
      </c>
      <c r="B77" s="98" t="s">
        <v>28</v>
      </c>
      <c r="C77" s="92">
        <f t="shared" si="2"/>
        <v>0</v>
      </c>
      <c r="D77" s="113">
        <v>0</v>
      </c>
      <c r="E77" s="120">
        <v>0</v>
      </c>
    </row>
    <row r="78" spans="1:5" ht="21" customHeight="1">
      <c r="A78" s="98">
        <v>30901</v>
      </c>
      <c r="B78" s="98" t="s">
        <v>335</v>
      </c>
      <c r="C78" s="92">
        <f t="shared" si="2"/>
        <v>0</v>
      </c>
      <c r="D78" s="126">
        <v>0</v>
      </c>
      <c r="E78" s="127">
        <v>0</v>
      </c>
    </row>
    <row r="79" spans="1:6" ht="21" customHeight="1">
      <c r="A79" s="98">
        <v>30902</v>
      </c>
      <c r="B79" s="98" t="s">
        <v>277</v>
      </c>
      <c r="C79" s="92">
        <f t="shared" si="2"/>
        <v>0</v>
      </c>
      <c r="D79" s="128">
        <v>0</v>
      </c>
      <c r="E79" s="127">
        <v>0</v>
      </c>
      <c r="F79" s="28"/>
    </row>
    <row r="80" spans="1:5" ht="21" customHeight="1">
      <c r="A80" s="98">
        <v>30903</v>
      </c>
      <c r="B80" s="98" t="s">
        <v>276</v>
      </c>
      <c r="C80" s="92">
        <f t="shared" si="2"/>
        <v>0</v>
      </c>
      <c r="D80" s="128">
        <v>0</v>
      </c>
      <c r="E80" s="127">
        <v>0</v>
      </c>
    </row>
    <row r="81" spans="1:5" ht="21" customHeight="1">
      <c r="A81" s="98">
        <v>30905</v>
      </c>
      <c r="B81" s="98" t="s">
        <v>164</v>
      </c>
      <c r="C81" s="92">
        <f t="shared" si="2"/>
        <v>0</v>
      </c>
      <c r="D81" s="128">
        <v>0</v>
      </c>
      <c r="E81" s="127">
        <v>0</v>
      </c>
    </row>
    <row r="82" spans="1:5" ht="21" customHeight="1">
      <c r="A82" s="98">
        <v>30906</v>
      </c>
      <c r="B82" s="98" t="s">
        <v>326</v>
      </c>
      <c r="C82" s="92">
        <f t="shared" si="2"/>
        <v>0</v>
      </c>
      <c r="D82" s="128">
        <v>0</v>
      </c>
      <c r="E82" s="127">
        <v>0</v>
      </c>
    </row>
    <row r="83" spans="1:5" ht="21" customHeight="1">
      <c r="A83" s="98">
        <v>30907</v>
      </c>
      <c r="B83" s="98" t="s">
        <v>67</v>
      </c>
      <c r="C83" s="92">
        <f t="shared" si="2"/>
        <v>0</v>
      </c>
      <c r="D83" s="128">
        <v>0</v>
      </c>
      <c r="E83" s="127">
        <v>0</v>
      </c>
    </row>
    <row r="84" spans="1:5" ht="21" customHeight="1">
      <c r="A84" s="98">
        <v>30908</v>
      </c>
      <c r="B84" s="98" t="s">
        <v>123</v>
      </c>
      <c r="C84" s="92">
        <f t="shared" si="2"/>
        <v>0</v>
      </c>
      <c r="D84" s="128">
        <v>0</v>
      </c>
      <c r="E84" s="127">
        <v>0</v>
      </c>
    </row>
    <row r="85" spans="1:5" ht="21" customHeight="1">
      <c r="A85" s="98">
        <v>30913</v>
      </c>
      <c r="B85" s="98" t="s">
        <v>246</v>
      </c>
      <c r="C85" s="92">
        <f t="shared" si="2"/>
        <v>0</v>
      </c>
      <c r="D85" s="128">
        <v>0</v>
      </c>
      <c r="E85" s="127">
        <v>0</v>
      </c>
    </row>
    <row r="86" spans="1:5" ht="21" customHeight="1">
      <c r="A86" s="98">
        <v>30919</v>
      </c>
      <c r="B86" s="98" t="s">
        <v>90</v>
      </c>
      <c r="C86" s="92">
        <f t="shared" si="2"/>
        <v>0</v>
      </c>
      <c r="D86" s="128">
        <v>0</v>
      </c>
      <c r="E86" s="127">
        <v>0</v>
      </c>
    </row>
    <row r="87" spans="1:5" ht="21" customHeight="1">
      <c r="A87" s="98">
        <v>30999</v>
      </c>
      <c r="B87" s="98" t="s">
        <v>355</v>
      </c>
      <c r="C87" s="92">
        <f t="shared" si="2"/>
        <v>0</v>
      </c>
      <c r="D87" s="128">
        <v>0</v>
      </c>
      <c r="E87" s="129">
        <v>0</v>
      </c>
    </row>
    <row r="88" spans="1:5" ht="21" customHeight="1">
      <c r="A88" s="98">
        <v>310</v>
      </c>
      <c r="B88" s="98" t="s">
        <v>68</v>
      </c>
      <c r="C88" s="92">
        <f t="shared" si="2"/>
        <v>501550</v>
      </c>
      <c r="D88" s="113">
        <v>0</v>
      </c>
      <c r="E88" s="120">
        <v>501550</v>
      </c>
    </row>
    <row r="89" spans="1:5" ht="21" customHeight="1">
      <c r="A89" s="98">
        <v>31001</v>
      </c>
      <c r="B89" s="98" t="s">
        <v>335</v>
      </c>
      <c r="C89" s="92">
        <f t="shared" si="2"/>
        <v>0</v>
      </c>
      <c r="D89" s="126">
        <v>0</v>
      </c>
      <c r="E89" s="127">
        <v>0</v>
      </c>
    </row>
    <row r="90" spans="1:5" ht="21" customHeight="1">
      <c r="A90" s="98">
        <v>31002</v>
      </c>
      <c r="B90" s="98" t="s">
        <v>277</v>
      </c>
      <c r="C90" s="92">
        <f t="shared" si="2"/>
        <v>0</v>
      </c>
      <c r="D90" s="128">
        <v>0</v>
      </c>
      <c r="E90" s="127">
        <v>0</v>
      </c>
    </row>
    <row r="91" spans="1:5" ht="21" customHeight="1">
      <c r="A91" s="98">
        <v>31003</v>
      </c>
      <c r="B91" s="98" t="s">
        <v>276</v>
      </c>
      <c r="C91" s="92">
        <f t="shared" si="2"/>
        <v>0</v>
      </c>
      <c r="D91" s="128">
        <v>0</v>
      </c>
      <c r="E91" s="127">
        <v>0</v>
      </c>
    </row>
    <row r="92" spans="1:5" ht="21" customHeight="1">
      <c r="A92" s="98">
        <v>31005</v>
      </c>
      <c r="B92" s="98" t="s">
        <v>164</v>
      </c>
      <c r="C92" s="92">
        <f t="shared" si="2"/>
        <v>0</v>
      </c>
      <c r="D92" s="128">
        <v>0</v>
      </c>
      <c r="E92" s="127">
        <v>0</v>
      </c>
    </row>
    <row r="93" spans="1:5" ht="21" customHeight="1">
      <c r="A93" s="98">
        <v>31006</v>
      </c>
      <c r="B93" s="98" t="s">
        <v>326</v>
      </c>
      <c r="C93" s="92">
        <f t="shared" si="2"/>
        <v>0</v>
      </c>
      <c r="D93" s="128">
        <v>0</v>
      </c>
      <c r="E93" s="127">
        <v>0</v>
      </c>
    </row>
    <row r="94" spans="1:5" ht="21" customHeight="1">
      <c r="A94" s="98">
        <v>31007</v>
      </c>
      <c r="B94" s="98" t="s">
        <v>67</v>
      </c>
      <c r="C94" s="92">
        <f t="shared" si="2"/>
        <v>0</v>
      </c>
      <c r="D94" s="128">
        <v>0</v>
      </c>
      <c r="E94" s="127">
        <v>0</v>
      </c>
    </row>
    <row r="95" spans="1:5" ht="21" customHeight="1">
      <c r="A95" s="98">
        <v>31008</v>
      </c>
      <c r="B95" s="98" t="s">
        <v>123</v>
      </c>
      <c r="C95" s="92">
        <f t="shared" si="2"/>
        <v>0</v>
      </c>
      <c r="D95" s="128">
        <v>0</v>
      </c>
      <c r="E95" s="127">
        <v>0</v>
      </c>
    </row>
    <row r="96" spans="1:5" ht="21" customHeight="1">
      <c r="A96" s="98">
        <v>31009</v>
      </c>
      <c r="B96" s="98" t="s">
        <v>241</v>
      </c>
      <c r="C96" s="92">
        <f t="shared" si="2"/>
        <v>0</v>
      </c>
      <c r="D96" s="128">
        <v>0</v>
      </c>
      <c r="E96" s="127">
        <v>0</v>
      </c>
    </row>
    <row r="97" spans="1:5" ht="21" customHeight="1">
      <c r="A97" s="98">
        <v>31010</v>
      </c>
      <c r="B97" s="98" t="s">
        <v>129</v>
      </c>
      <c r="C97" s="92">
        <f t="shared" si="2"/>
        <v>0</v>
      </c>
      <c r="D97" s="128">
        <v>0</v>
      </c>
      <c r="E97" s="127">
        <v>0</v>
      </c>
    </row>
    <row r="98" spans="1:6" ht="21" customHeight="1">
      <c r="A98" s="98">
        <v>31011</v>
      </c>
      <c r="B98" s="98" t="s">
        <v>352</v>
      </c>
      <c r="C98" s="92">
        <f t="shared" si="2"/>
        <v>0</v>
      </c>
      <c r="D98" s="128">
        <v>0</v>
      </c>
      <c r="E98" s="127">
        <v>0</v>
      </c>
      <c r="F98" s="28"/>
    </row>
    <row r="99" spans="1:5" ht="21" customHeight="1">
      <c r="A99" s="98">
        <v>31012</v>
      </c>
      <c r="B99" s="98" t="s">
        <v>201</v>
      </c>
      <c r="C99" s="92">
        <f t="shared" si="2"/>
        <v>0</v>
      </c>
      <c r="D99" s="128">
        <v>0</v>
      </c>
      <c r="E99" s="127">
        <v>0</v>
      </c>
    </row>
    <row r="100" spans="1:5" ht="21" customHeight="1">
      <c r="A100" s="98">
        <v>31013</v>
      </c>
      <c r="B100" s="98" t="s">
        <v>246</v>
      </c>
      <c r="C100" s="92">
        <f t="shared" si="2"/>
        <v>0</v>
      </c>
      <c r="D100" s="128">
        <v>0</v>
      </c>
      <c r="E100" s="127">
        <v>0</v>
      </c>
    </row>
    <row r="101" spans="1:5" ht="21" customHeight="1">
      <c r="A101" s="98">
        <v>31019</v>
      </c>
      <c r="B101" s="98" t="s">
        <v>90</v>
      </c>
      <c r="C101" s="92">
        <f t="shared" si="2"/>
        <v>0</v>
      </c>
      <c r="D101" s="128">
        <v>0</v>
      </c>
      <c r="E101" s="127">
        <v>0</v>
      </c>
    </row>
    <row r="102" spans="1:5" ht="21" customHeight="1">
      <c r="A102" s="98">
        <v>31020</v>
      </c>
      <c r="B102" s="98" t="s">
        <v>102</v>
      </c>
      <c r="C102" s="92">
        <f t="shared" si="2"/>
        <v>0</v>
      </c>
      <c r="D102" s="128">
        <v>0</v>
      </c>
      <c r="E102" s="127">
        <v>0</v>
      </c>
    </row>
    <row r="103" spans="1:5" ht="21" customHeight="1">
      <c r="A103" s="98">
        <v>31099</v>
      </c>
      <c r="B103" s="98" t="s">
        <v>24</v>
      </c>
      <c r="C103" s="92">
        <f aca="true" t="shared" si="3" ref="C103:C111">SUM(D103:E103)</f>
        <v>501550</v>
      </c>
      <c r="D103" s="128">
        <v>0</v>
      </c>
      <c r="E103" s="129">
        <v>501550</v>
      </c>
    </row>
    <row r="104" spans="1:6" ht="21" customHeight="1">
      <c r="A104" s="98">
        <v>399</v>
      </c>
      <c r="B104" s="98" t="s">
        <v>10</v>
      </c>
      <c r="C104" s="92">
        <f t="shared" si="3"/>
        <v>0</v>
      </c>
      <c r="D104" s="113">
        <v>0</v>
      </c>
      <c r="E104" s="120">
        <v>0</v>
      </c>
      <c r="F104" s="28"/>
    </row>
    <row r="105" spans="1:5" ht="21" customHeight="1">
      <c r="A105" s="98">
        <v>39901</v>
      </c>
      <c r="B105" s="98" t="s">
        <v>145</v>
      </c>
      <c r="C105" s="92">
        <f t="shared" si="3"/>
        <v>0</v>
      </c>
      <c r="D105" s="126">
        <v>0</v>
      </c>
      <c r="E105" s="127">
        <v>0</v>
      </c>
    </row>
    <row r="106" spans="1:6" ht="21" customHeight="1">
      <c r="A106" s="98">
        <v>39902</v>
      </c>
      <c r="B106" s="98" t="s">
        <v>70</v>
      </c>
      <c r="C106" s="92">
        <f t="shared" si="3"/>
        <v>0</v>
      </c>
      <c r="D106" s="128">
        <v>0</v>
      </c>
      <c r="E106" s="127">
        <v>0</v>
      </c>
      <c r="F106" s="28"/>
    </row>
    <row r="107" spans="1:5" ht="21" customHeight="1">
      <c r="A107" s="98">
        <v>39903</v>
      </c>
      <c r="B107" s="98" t="s">
        <v>350</v>
      </c>
      <c r="C107" s="92">
        <f t="shared" si="3"/>
        <v>0</v>
      </c>
      <c r="D107" s="128">
        <v>0</v>
      </c>
      <c r="E107" s="127">
        <v>0</v>
      </c>
    </row>
    <row r="108" spans="1:5" ht="21" customHeight="1">
      <c r="A108" s="98">
        <v>39904</v>
      </c>
      <c r="B108" s="98" t="s">
        <v>354</v>
      </c>
      <c r="C108" s="92">
        <f t="shared" si="3"/>
        <v>0</v>
      </c>
      <c r="D108" s="128">
        <v>0</v>
      </c>
      <c r="E108" s="127">
        <v>0</v>
      </c>
    </row>
    <row r="109" spans="1:6" ht="21" customHeight="1">
      <c r="A109" s="98">
        <v>39906</v>
      </c>
      <c r="B109" s="98" t="s">
        <v>107</v>
      </c>
      <c r="C109" s="92">
        <f t="shared" si="3"/>
        <v>0</v>
      </c>
      <c r="D109" s="128">
        <v>0</v>
      </c>
      <c r="E109" s="127">
        <v>0</v>
      </c>
      <c r="F109" s="28"/>
    </row>
    <row r="110" spans="1:5" ht="21" customHeight="1">
      <c r="A110" s="98">
        <v>39907</v>
      </c>
      <c r="B110" s="98" t="s">
        <v>144</v>
      </c>
      <c r="C110" s="92">
        <f t="shared" si="3"/>
        <v>0</v>
      </c>
      <c r="D110" s="128">
        <v>0</v>
      </c>
      <c r="E110" s="127">
        <v>0</v>
      </c>
    </row>
    <row r="111" spans="1:5" ht="21" customHeight="1">
      <c r="A111" s="98">
        <v>39999</v>
      </c>
      <c r="B111" s="98" t="s">
        <v>82</v>
      </c>
      <c r="C111" s="92">
        <f t="shared" si="3"/>
        <v>0</v>
      </c>
      <c r="D111" s="120">
        <v>0</v>
      </c>
      <c r="E111" s="127">
        <v>0</v>
      </c>
    </row>
  </sheetData>
  <mergeCells count="4">
    <mergeCell ref="C4:E4"/>
    <mergeCell ref="A4:A5"/>
    <mergeCell ref="B4:B5"/>
    <mergeCell ref="A7:B7"/>
  </mergeCells>
  <printOptions horizontalCentered="1"/>
  <pageMargins left="0.39370078740157477" right="0.39370078740157477" top="0.7874015748031495" bottom="0.7874015748031495" header="0.39370078740157477" footer="0.39370078740157477"/>
  <pageSetup fitToHeight="1" fitToWidth="1" horizontalDpi="300" verticalDpi="300" orientation="landscape" paperSize="9" r:id="rId1"/>
  <headerFooter alignWithMargins="0">
    <oddFooter>&amp;C-&amp;P-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83203125" style="0" customWidth="1"/>
    <col min="2" max="2" width="47.16015625" style="0" customWidth="1"/>
    <col min="3" max="5" width="15" style="0" customWidth="1"/>
    <col min="6" max="6" width="9.16015625" style="0" customWidth="1"/>
    <col min="7" max="7" width="0" style="0" hidden="1" customWidth="1"/>
  </cols>
  <sheetData>
    <row r="1" spans="1:3" ht="9.75" customHeight="1">
      <c r="A1" s="48" t="s">
        <v>156</v>
      </c>
      <c r="B1" s="49"/>
      <c r="C1" s="50"/>
    </row>
    <row r="2" spans="1:5" ht="18.75" customHeight="1">
      <c r="A2" s="51" t="s">
        <v>360</v>
      </c>
      <c r="B2" s="52"/>
      <c r="C2" s="52"/>
      <c r="D2" s="75"/>
      <c r="E2" s="75"/>
    </row>
    <row r="3" spans="1:5" ht="18.75" customHeight="1">
      <c r="A3" s="1"/>
      <c r="B3" s="49"/>
      <c r="C3" s="50"/>
      <c r="E3" s="50" t="s">
        <v>21</v>
      </c>
    </row>
    <row r="4" spans="1:5" ht="18.75" customHeight="1">
      <c r="A4" s="143" t="s">
        <v>43</v>
      </c>
      <c r="B4" s="134" t="s">
        <v>258</v>
      </c>
      <c r="C4" s="143" t="s">
        <v>317</v>
      </c>
      <c r="D4" s="143"/>
      <c r="E4" s="143"/>
    </row>
    <row r="5" spans="1:5" ht="18.75" customHeight="1">
      <c r="A5" s="143"/>
      <c r="B5" s="134"/>
      <c r="C5" s="35" t="s">
        <v>88</v>
      </c>
      <c r="D5" s="35" t="s">
        <v>106</v>
      </c>
      <c r="E5" s="35" t="s">
        <v>224</v>
      </c>
    </row>
    <row r="6" spans="1:5" ht="9.75" customHeight="1">
      <c r="A6" s="90" t="s">
        <v>253</v>
      </c>
      <c r="B6" s="90" t="s">
        <v>253</v>
      </c>
      <c r="C6" s="81">
        <v>1</v>
      </c>
      <c r="D6" s="90">
        <f>C6+1</f>
        <v>2</v>
      </c>
      <c r="E6" s="90">
        <f>D6+1</f>
        <v>3</v>
      </c>
    </row>
    <row r="7" spans="1:5" ht="21" customHeight="1">
      <c r="A7" s="134" t="s">
        <v>88</v>
      </c>
      <c r="B7" s="134"/>
      <c r="C7" s="92">
        <f aca="true" t="shared" si="0" ref="C7:C38">SUM(D7:E7)</f>
        <v>8614385</v>
      </c>
      <c r="D7" s="124">
        <v>7243252</v>
      </c>
      <c r="E7" s="120">
        <v>1371133</v>
      </c>
    </row>
    <row r="8" spans="1:5" ht="21" customHeight="1">
      <c r="A8" s="97">
        <v>301</v>
      </c>
      <c r="B8" s="97" t="s">
        <v>215</v>
      </c>
      <c r="C8" s="92">
        <f t="shared" si="0"/>
        <v>3941760</v>
      </c>
      <c r="D8" s="113">
        <v>3941760</v>
      </c>
      <c r="E8" s="125">
        <v>0</v>
      </c>
    </row>
    <row r="9" spans="1:5" ht="21" customHeight="1">
      <c r="A9" s="98">
        <v>30101</v>
      </c>
      <c r="B9" s="98" t="s">
        <v>313</v>
      </c>
      <c r="C9" s="92">
        <f t="shared" si="0"/>
        <v>1583796</v>
      </c>
      <c r="D9" s="126">
        <v>1583796</v>
      </c>
      <c r="E9" s="127">
        <v>0</v>
      </c>
    </row>
    <row r="10" spans="1:5" ht="21" customHeight="1">
      <c r="A10" s="98">
        <v>30102</v>
      </c>
      <c r="B10" s="98" t="s">
        <v>192</v>
      </c>
      <c r="C10" s="92">
        <f t="shared" si="0"/>
        <v>1411535</v>
      </c>
      <c r="D10" s="128">
        <v>1411535</v>
      </c>
      <c r="E10" s="127">
        <v>0</v>
      </c>
    </row>
    <row r="11" spans="1:5" ht="21" customHeight="1">
      <c r="A11" s="98">
        <v>30103</v>
      </c>
      <c r="B11" s="98" t="s">
        <v>369</v>
      </c>
      <c r="C11" s="92">
        <f t="shared" si="0"/>
        <v>89339</v>
      </c>
      <c r="D11" s="128">
        <v>89339</v>
      </c>
      <c r="E11" s="127">
        <v>0</v>
      </c>
    </row>
    <row r="12" spans="1:5" ht="21" customHeight="1">
      <c r="A12" s="98">
        <v>30104</v>
      </c>
      <c r="B12" s="98" t="s">
        <v>227</v>
      </c>
      <c r="C12" s="92">
        <f t="shared" si="0"/>
        <v>221208</v>
      </c>
      <c r="D12" s="128">
        <v>221208</v>
      </c>
      <c r="E12" s="127">
        <v>0</v>
      </c>
    </row>
    <row r="13" spans="1:5" ht="21" customHeight="1">
      <c r="A13" s="98">
        <v>30106</v>
      </c>
      <c r="B13" s="98" t="s">
        <v>139</v>
      </c>
      <c r="C13" s="92">
        <f t="shared" si="0"/>
        <v>0</v>
      </c>
      <c r="D13" s="128">
        <v>0</v>
      </c>
      <c r="E13" s="127">
        <v>0</v>
      </c>
    </row>
    <row r="14" spans="1:5" ht="21" customHeight="1">
      <c r="A14" s="98">
        <v>30107</v>
      </c>
      <c r="B14" s="98" t="s">
        <v>114</v>
      </c>
      <c r="C14" s="92">
        <f t="shared" si="0"/>
        <v>0</v>
      </c>
      <c r="D14" s="128">
        <v>0</v>
      </c>
      <c r="E14" s="127">
        <v>0</v>
      </c>
    </row>
    <row r="15" spans="1:5" ht="21" customHeight="1">
      <c r="A15" s="98">
        <v>30108</v>
      </c>
      <c r="B15" s="98" t="s">
        <v>6</v>
      </c>
      <c r="C15" s="92">
        <f t="shared" si="0"/>
        <v>573806</v>
      </c>
      <c r="D15" s="128">
        <v>573806</v>
      </c>
      <c r="E15" s="127">
        <v>0</v>
      </c>
    </row>
    <row r="16" spans="1:5" ht="21" customHeight="1">
      <c r="A16" s="98">
        <v>30109</v>
      </c>
      <c r="B16" s="98" t="s">
        <v>131</v>
      </c>
      <c r="C16" s="92">
        <f t="shared" si="0"/>
        <v>0</v>
      </c>
      <c r="D16" s="128">
        <v>0</v>
      </c>
      <c r="E16" s="127">
        <v>0</v>
      </c>
    </row>
    <row r="17" spans="1:5" ht="21" customHeight="1">
      <c r="A17" s="98">
        <v>30199</v>
      </c>
      <c r="B17" s="98" t="s">
        <v>173</v>
      </c>
      <c r="C17" s="92">
        <f t="shared" si="0"/>
        <v>62076</v>
      </c>
      <c r="D17" s="128">
        <v>62076</v>
      </c>
      <c r="E17" s="129">
        <v>0</v>
      </c>
    </row>
    <row r="18" spans="1:7" ht="21" customHeight="1">
      <c r="A18" s="98">
        <v>302</v>
      </c>
      <c r="B18" s="98" t="s">
        <v>257</v>
      </c>
      <c r="C18" s="92">
        <f t="shared" si="0"/>
        <v>1371133</v>
      </c>
      <c r="D18" s="113">
        <v>0</v>
      </c>
      <c r="E18" s="120">
        <v>1371133</v>
      </c>
      <c r="G18" s="91">
        <f>C18-D18-E18</f>
        <v>0</v>
      </c>
    </row>
    <row r="19" spans="1:5" ht="21" customHeight="1">
      <c r="A19" s="98">
        <v>30201</v>
      </c>
      <c r="B19" s="98" t="s">
        <v>179</v>
      </c>
      <c r="C19" s="92">
        <f t="shared" si="0"/>
        <v>349295</v>
      </c>
      <c r="D19" s="85"/>
      <c r="E19" s="93">
        <f>'表六一般公共预算支出表（分经济科目）'!D19</f>
        <v>349295</v>
      </c>
    </row>
    <row r="20" spans="1:5" ht="21" customHeight="1">
      <c r="A20" s="98">
        <v>30202</v>
      </c>
      <c r="B20" s="98" t="s">
        <v>353</v>
      </c>
      <c r="C20" s="92">
        <f t="shared" si="0"/>
        <v>22900</v>
      </c>
      <c r="D20" s="85"/>
      <c r="E20" s="93">
        <f>'表六一般公共预算支出表（分经济科目）'!D20</f>
        <v>22900</v>
      </c>
    </row>
    <row r="21" spans="1:6" ht="21" customHeight="1">
      <c r="A21" s="98">
        <v>30203</v>
      </c>
      <c r="B21" s="98" t="s">
        <v>366</v>
      </c>
      <c r="C21" s="92">
        <f t="shared" si="0"/>
        <v>0</v>
      </c>
      <c r="D21" s="85"/>
      <c r="E21" s="93">
        <f>'表六一般公共预算支出表（分经济科目）'!D21</f>
        <v>0</v>
      </c>
      <c r="F21" s="28"/>
    </row>
    <row r="22" spans="1:5" ht="21" customHeight="1">
      <c r="A22" s="98">
        <v>30204</v>
      </c>
      <c r="B22" s="98" t="s">
        <v>99</v>
      </c>
      <c r="C22" s="92">
        <f t="shared" si="0"/>
        <v>0</v>
      </c>
      <c r="D22" s="85"/>
      <c r="E22" s="93">
        <f>'表六一般公共预算支出表（分经济科目）'!D22</f>
        <v>0</v>
      </c>
    </row>
    <row r="23" spans="1:5" ht="21" customHeight="1">
      <c r="A23" s="98">
        <v>30205</v>
      </c>
      <c r="B23" s="98" t="s">
        <v>157</v>
      </c>
      <c r="C23" s="92">
        <f t="shared" si="0"/>
        <v>13070</v>
      </c>
      <c r="D23" s="85"/>
      <c r="E23" s="93">
        <f>'表六一般公共预算支出表（分经济科目）'!D23</f>
        <v>13070</v>
      </c>
    </row>
    <row r="24" spans="1:5" ht="21" customHeight="1">
      <c r="A24" s="98">
        <v>30206</v>
      </c>
      <c r="B24" s="98" t="s">
        <v>19</v>
      </c>
      <c r="C24" s="92">
        <f t="shared" si="0"/>
        <v>62045</v>
      </c>
      <c r="D24" s="85"/>
      <c r="E24" s="93">
        <f>'表六一般公共预算支出表（分经济科目）'!D24</f>
        <v>62045</v>
      </c>
    </row>
    <row r="25" spans="1:5" ht="21" customHeight="1">
      <c r="A25" s="98">
        <v>30207</v>
      </c>
      <c r="B25" s="98" t="s">
        <v>334</v>
      </c>
      <c r="C25" s="92">
        <f t="shared" si="0"/>
        <v>79394</v>
      </c>
      <c r="D25" s="85"/>
      <c r="E25" s="93">
        <f>'表六一般公共预算支出表（分经济科目）'!D25</f>
        <v>79394</v>
      </c>
    </row>
    <row r="26" spans="1:5" ht="21" customHeight="1">
      <c r="A26" s="98">
        <v>30208</v>
      </c>
      <c r="B26" s="98" t="s">
        <v>259</v>
      </c>
      <c r="C26" s="92">
        <f t="shared" si="0"/>
        <v>0</v>
      </c>
      <c r="D26" s="85"/>
      <c r="E26" s="93">
        <f>'表六一般公共预算支出表（分经济科目）'!D26</f>
        <v>0</v>
      </c>
    </row>
    <row r="27" spans="1:5" ht="21" customHeight="1">
      <c r="A27" s="98">
        <v>30209</v>
      </c>
      <c r="B27" s="98" t="s">
        <v>171</v>
      </c>
      <c r="C27" s="92">
        <f t="shared" si="0"/>
        <v>0</v>
      </c>
      <c r="D27" s="85"/>
      <c r="E27" s="93">
        <f>'表六一般公共预算支出表（分经济科目）'!D27</f>
        <v>0</v>
      </c>
    </row>
    <row r="28" spans="1:5" ht="21" customHeight="1">
      <c r="A28" s="98">
        <v>30211</v>
      </c>
      <c r="B28" s="98" t="s">
        <v>361</v>
      </c>
      <c r="C28" s="92">
        <f t="shared" si="0"/>
        <v>280180</v>
      </c>
      <c r="D28" s="85"/>
      <c r="E28" s="93">
        <f>'表六一般公共预算支出表（分经济科目）'!D28</f>
        <v>280180</v>
      </c>
    </row>
    <row r="29" spans="1:5" ht="21" customHeight="1">
      <c r="A29" s="98">
        <v>30212</v>
      </c>
      <c r="B29" s="98" t="s">
        <v>279</v>
      </c>
      <c r="C29" s="92">
        <f t="shared" si="0"/>
        <v>0</v>
      </c>
      <c r="D29" s="85"/>
      <c r="E29" s="93">
        <f>'表六一般公共预算支出表（分经济科目）'!D29</f>
        <v>0</v>
      </c>
    </row>
    <row r="30" spans="1:5" ht="21" customHeight="1">
      <c r="A30" s="98">
        <v>30213</v>
      </c>
      <c r="B30" s="98" t="s">
        <v>358</v>
      </c>
      <c r="C30" s="92">
        <f t="shared" si="0"/>
        <v>31060</v>
      </c>
      <c r="D30" s="85"/>
      <c r="E30" s="93">
        <f>'表六一般公共预算支出表（分经济科目）'!D30</f>
        <v>31060</v>
      </c>
    </row>
    <row r="31" spans="1:5" ht="21" customHeight="1">
      <c r="A31" s="98">
        <v>30214</v>
      </c>
      <c r="B31" s="98" t="s">
        <v>363</v>
      </c>
      <c r="C31" s="92">
        <f t="shared" si="0"/>
        <v>0</v>
      </c>
      <c r="D31" s="85"/>
      <c r="E31" s="93">
        <f>'表六一般公共预算支出表（分经济科目）'!D31</f>
        <v>0</v>
      </c>
    </row>
    <row r="32" spans="1:5" ht="21" customHeight="1">
      <c r="A32" s="98">
        <v>30215</v>
      </c>
      <c r="B32" s="98" t="s">
        <v>0</v>
      </c>
      <c r="C32" s="92">
        <f t="shared" si="0"/>
        <v>74790</v>
      </c>
      <c r="D32" s="85"/>
      <c r="E32" s="93">
        <f>'表六一般公共预算支出表（分经济科目）'!D32</f>
        <v>74790</v>
      </c>
    </row>
    <row r="33" spans="1:5" ht="21" customHeight="1">
      <c r="A33" s="98">
        <v>30216</v>
      </c>
      <c r="B33" s="98" t="s">
        <v>85</v>
      </c>
      <c r="C33" s="92">
        <f t="shared" si="0"/>
        <v>20720</v>
      </c>
      <c r="D33" s="85"/>
      <c r="E33" s="93">
        <f>'表六一般公共预算支出表（分经济科目）'!D33</f>
        <v>20720</v>
      </c>
    </row>
    <row r="34" spans="1:5" ht="21" customHeight="1">
      <c r="A34" s="98">
        <v>30217</v>
      </c>
      <c r="B34" s="98" t="s">
        <v>267</v>
      </c>
      <c r="C34" s="92">
        <f t="shared" si="0"/>
        <v>0</v>
      </c>
      <c r="D34" s="85"/>
      <c r="E34" s="93">
        <f>'表六一般公共预算支出表（分经济科目）'!D34</f>
        <v>0</v>
      </c>
    </row>
    <row r="35" spans="1:5" ht="21" customHeight="1">
      <c r="A35" s="98">
        <v>30218</v>
      </c>
      <c r="B35" s="98" t="s">
        <v>256</v>
      </c>
      <c r="C35" s="92">
        <f t="shared" si="0"/>
        <v>0</v>
      </c>
      <c r="D35" s="85"/>
      <c r="E35" s="93">
        <f>'表六一般公共预算支出表（分经济科目）'!D35</f>
        <v>0</v>
      </c>
    </row>
    <row r="36" spans="1:5" ht="21" customHeight="1">
      <c r="A36" s="98">
        <v>30224</v>
      </c>
      <c r="B36" s="98" t="s">
        <v>71</v>
      </c>
      <c r="C36" s="92">
        <f t="shared" si="0"/>
        <v>0</v>
      </c>
      <c r="D36" s="85"/>
      <c r="E36" s="93">
        <f>'表六一般公共预算支出表（分经济科目）'!D36</f>
        <v>0</v>
      </c>
    </row>
    <row r="37" spans="1:5" ht="21" customHeight="1">
      <c r="A37" s="98">
        <v>30225</v>
      </c>
      <c r="B37" s="98" t="s">
        <v>58</v>
      </c>
      <c r="C37" s="92">
        <f t="shared" si="0"/>
        <v>0</v>
      </c>
      <c r="D37" s="85"/>
      <c r="E37" s="93">
        <f>'表六一般公共预算支出表（分经济科目）'!D37</f>
        <v>0</v>
      </c>
    </row>
    <row r="38" spans="1:5" ht="21" customHeight="1">
      <c r="A38" s="98">
        <v>30226</v>
      </c>
      <c r="B38" s="98" t="s">
        <v>150</v>
      </c>
      <c r="C38" s="92">
        <f t="shared" si="0"/>
        <v>0</v>
      </c>
      <c r="D38" s="85"/>
      <c r="E38" s="93">
        <f>'表六一般公共预算支出表（分经济科目）'!D38</f>
        <v>0</v>
      </c>
    </row>
    <row r="39" spans="1:5" ht="21" customHeight="1">
      <c r="A39" s="98">
        <v>30227</v>
      </c>
      <c r="B39" s="98" t="s">
        <v>117</v>
      </c>
      <c r="C39" s="92">
        <f aca="true" t="shared" si="1" ref="C39:C62">SUM(D39:E39)</f>
        <v>0</v>
      </c>
      <c r="D39" s="85"/>
      <c r="E39" s="93">
        <f>'表六一般公共预算支出表（分经济科目）'!D39</f>
        <v>0</v>
      </c>
    </row>
    <row r="40" spans="1:5" ht="21" customHeight="1">
      <c r="A40" s="98">
        <v>30228</v>
      </c>
      <c r="B40" s="98" t="s">
        <v>248</v>
      </c>
      <c r="C40" s="92">
        <f t="shared" si="1"/>
        <v>57379</v>
      </c>
      <c r="D40" s="85"/>
      <c r="E40" s="93">
        <f>'表六一般公共预算支出表（分经济科目）'!D40</f>
        <v>57379</v>
      </c>
    </row>
    <row r="41" spans="1:5" ht="21" customHeight="1">
      <c r="A41" s="98">
        <v>30229</v>
      </c>
      <c r="B41" s="98" t="s">
        <v>213</v>
      </c>
      <c r="C41" s="92">
        <f t="shared" si="1"/>
        <v>33800</v>
      </c>
      <c r="D41" s="85"/>
      <c r="E41" s="93">
        <f>'表六一般公共预算支出表（分经济科目）'!D41</f>
        <v>33800</v>
      </c>
    </row>
    <row r="42" spans="1:5" ht="21" customHeight="1">
      <c r="A42" s="98">
        <v>30231</v>
      </c>
      <c r="B42" s="98" t="s">
        <v>142</v>
      </c>
      <c r="C42" s="92">
        <f t="shared" si="1"/>
        <v>0</v>
      </c>
      <c r="D42" s="85"/>
      <c r="E42" s="93">
        <f>'表六一般公共预算支出表（分经济科目）'!D42</f>
        <v>0</v>
      </c>
    </row>
    <row r="43" spans="1:5" ht="21" customHeight="1">
      <c r="A43" s="98">
        <v>30239</v>
      </c>
      <c r="B43" s="98" t="s">
        <v>365</v>
      </c>
      <c r="C43" s="92">
        <f t="shared" si="1"/>
        <v>284400</v>
      </c>
      <c r="D43" s="85"/>
      <c r="E43" s="93">
        <f>'表六一般公共预算支出表（分经济科目）'!D43</f>
        <v>284400</v>
      </c>
    </row>
    <row r="44" spans="1:5" ht="21" customHeight="1">
      <c r="A44" s="98">
        <v>30240</v>
      </c>
      <c r="B44" s="98" t="s">
        <v>296</v>
      </c>
      <c r="C44" s="92">
        <f t="shared" si="1"/>
        <v>0</v>
      </c>
      <c r="D44" s="85"/>
      <c r="E44" s="93">
        <f>'表六一般公共预算支出表（分经济科目）'!D44</f>
        <v>0</v>
      </c>
    </row>
    <row r="45" spans="1:5" ht="21" customHeight="1">
      <c r="A45" s="98">
        <v>30299</v>
      </c>
      <c r="B45" s="98" t="s">
        <v>185</v>
      </c>
      <c r="C45" s="92">
        <f t="shared" si="1"/>
        <v>62100</v>
      </c>
      <c r="D45" s="85"/>
      <c r="E45" s="93">
        <f>'表六一般公共预算支出表（分经济科目）'!D45</f>
        <v>62100</v>
      </c>
    </row>
    <row r="46" spans="1:5" ht="21" customHeight="1">
      <c r="A46" s="98">
        <v>303</v>
      </c>
      <c r="B46" s="98" t="s">
        <v>12</v>
      </c>
      <c r="C46" s="92">
        <f t="shared" si="1"/>
        <v>3301492</v>
      </c>
      <c r="D46" s="113">
        <v>3301492</v>
      </c>
      <c r="E46" s="120">
        <v>0</v>
      </c>
    </row>
    <row r="47" spans="1:5" ht="21" customHeight="1">
      <c r="A47" s="98">
        <v>30301</v>
      </c>
      <c r="B47" s="98" t="s">
        <v>278</v>
      </c>
      <c r="C47" s="92">
        <f t="shared" si="1"/>
        <v>0</v>
      </c>
      <c r="D47" s="126">
        <v>0</v>
      </c>
      <c r="E47" s="127">
        <v>0</v>
      </c>
    </row>
    <row r="48" spans="1:5" ht="21" customHeight="1">
      <c r="A48" s="98">
        <v>30302</v>
      </c>
      <c r="B48" s="98" t="s">
        <v>121</v>
      </c>
      <c r="C48" s="92">
        <f t="shared" si="1"/>
        <v>16800</v>
      </c>
      <c r="D48" s="128">
        <v>16800</v>
      </c>
      <c r="E48" s="127">
        <v>0</v>
      </c>
    </row>
    <row r="49" spans="1:5" ht="21" customHeight="1">
      <c r="A49" s="98">
        <v>30303</v>
      </c>
      <c r="B49" s="98" t="s">
        <v>275</v>
      </c>
      <c r="C49" s="92">
        <f t="shared" si="1"/>
        <v>0</v>
      </c>
      <c r="D49" s="128">
        <v>0</v>
      </c>
      <c r="E49" s="127">
        <v>0</v>
      </c>
    </row>
    <row r="50" spans="1:5" ht="21" customHeight="1">
      <c r="A50" s="98">
        <v>30304</v>
      </c>
      <c r="B50" s="98" t="s">
        <v>40</v>
      </c>
      <c r="C50" s="92">
        <f t="shared" si="1"/>
        <v>0</v>
      </c>
      <c r="D50" s="128">
        <v>0</v>
      </c>
      <c r="E50" s="127">
        <v>0</v>
      </c>
    </row>
    <row r="51" spans="1:5" ht="21" customHeight="1">
      <c r="A51" s="98">
        <v>30305</v>
      </c>
      <c r="B51" s="98" t="s">
        <v>75</v>
      </c>
      <c r="C51" s="92">
        <f t="shared" si="1"/>
        <v>2102257</v>
      </c>
      <c r="D51" s="128">
        <v>2102257</v>
      </c>
      <c r="E51" s="127">
        <v>0</v>
      </c>
    </row>
    <row r="52" spans="1:5" ht="21" customHeight="1">
      <c r="A52" s="98">
        <v>30306</v>
      </c>
      <c r="B52" s="98" t="s">
        <v>245</v>
      </c>
      <c r="C52" s="92">
        <f t="shared" si="1"/>
        <v>0</v>
      </c>
      <c r="D52" s="128">
        <v>0</v>
      </c>
      <c r="E52" s="127">
        <v>0</v>
      </c>
    </row>
    <row r="53" spans="1:5" ht="21" customHeight="1">
      <c r="A53" s="98">
        <v>30307</v>
      </c>
      <c r="B53" s="98" t="s">
        <v>166</v>
      </c>
      <c r="C53" s="92">
        <f t="shared" si="1"/>
        <v>163344</v>
      </c>
      <c r="D53" s="128">
        <v>163344</v>
      </c>
      <c r="E53" s="127">
        <v>0</v>
      </c>
    </row>
    <row r="54" spans="1:5" ht="21" customHeight="1">
      <c r="A54" s="98">
        <v>30308</v>
      </c>
      <c r="B54" s="98" t="s">
        <v>280</v>
      </c>
      <c r="C54" s="92">
        <f t="shared" si="1"/>
        <v>0</v>
      </c>
      <c r="D54" s="128">
        <v>0</v>
      </c>
      <c r="E54" s="127">
        <v>0</v>
      </c>
    </row>
    <row r="55" spans="1:5" ht="21" customHeight="1">
      <c r="A55" s="98">
        <v>30309</v>
      </c>
      <c r="B55" s="98" t="s">
        <v>25</v>
      </c>
      <c r="C55" s="92">
        <f t="shared" si="1"/>
        <v>642408</v>
      </c>
      <c r="D55" s="128">
        <v>642408</v>
      </c>
      <c r="E55" s="127">
        <v>0</v>
      </c>
    </row>
    <row r="56" spans="1:5" ht="21" customHeight="1">
      <c r="A56" s="98">
        <v>30310</v>
      </c>
      <c r="B56" s="98" t="s">
        <v>207</v>
      </c>
      <c r="C56" s="92">
        <f t="shared" si="1"/>
        <v>0</v>
      </c>
      <c r="D56" s="128">
        <v>0</v>
      </c>
      <c r="E56" s="127">
        <v>0</v>
      </c>
    </row>
    <row r="57" spans="1:6" ht="21" customHeight="1">
      <c r="A57" s="98">
        <v>30311</v>
      </c>
      <c r="B57" s="98" t="s">
        <v>295</v>
      </c>
      <c r="C57" s="92">
        <f t="shared" si="1"/>
        <v>344283</v>
      </c>
      <c r="D57" s="128">
        <v>344283</v>
      </c>
      <c r="E57" s="127">
        <v>0</v>
      </c>
      <c r="F57" s="28"/>
    </row>
    <row r="58" spans="1:5" ht="21" customHeight="1">
      <c r="A58" s="98">
        <v>30312</v>
      </c>
      <c r="B58" s="98" t="s">
        <v>172</v>
      </c>
      <c r="C58" s="92">
        <f t="shared" si="1"/>
        <v>0</v>
      </c>
      <c r="D58" s="128">
        <v>0</v>
      </c>
      <c r="E58" s="127">
        <v>0</v>
      </c>
    </row>
    <row r="59" spans="1:6" ht="21" customHeight="1">
      <c r="A59" s="98">
        <v>30313</v>
      </c>
      <c r="B59" s="98" t="s">
        <v>120</v>
      </c>
      <c r="C59" s="92">
        <f t="shared" si="1"/>
        <v>0</v>
      </c>
      <c r="D59" s="128">
        <v>0</v>
      </c>
      <c r="E59" s="127">
        <v>0</v>
      </c>
      <c r="F59" s="28"/>
    </row>
    <row r="60" spans="1:5" ht="21" customHeight="1">
      <c r="A60" s="98">
        <v>30314</v>
      </c>
      <c r="B60" s="98" t="s">
        <v>146</v>
      </c>
      <c r="C60" s="92">
        <f t="shared" si="1"/>
        <v>0</v>
      </c>
      <c r="D60" s="128">
        <v>0</v>
      </c>
      <c r="E60" s="127">
        <v>0</v>
      </c>
    </row>
    <row r="61" spans="1:5" ht="21" customHeight="1">
      <c r="A61" s="98">
        <v>30315</v>
      </c>
      <c r="B61" s="98" t="s">
        <v>242</v>
      </c>
      <c r="C61" s="92">
        <f t="shared" si="1"/>
        <v>0</v>
      </c>
      <c r="D61" s="128">
        <v>0</v>
      </c>
      <c r="E61" s="127">
        <v>0</v>
      </c>
    </row>
    <row r="62" spans="1:5" ht="21" customHeight="1">
      <c r="A62" s="98">
        <v>30399</v>
      </c>
      <c r="B62" s="98" t="s">
        <v>83</v>
      </c>
      <c r="C62" s="93">
        <f t="shared" si="1"/>
        <v>32400</v>
      </c>
      <c r="D62" s="120">
        <v>32400</v>
      </c>
      <c r="E62" s="120">
        <v>0</v>
      </c>
    </row>
    <row r="63" ht="12.75" customHeight="1"/>
  </sheetData>
  <mergeCells count="4">
    <mergeCell ref="C4:E4"/>
    <mergeCell ref="A4:A5"/>
    <mergeCell ref="B4:B5"/>
    <mergeCell ref="A7:B7"/>
  </mergeCells>
  <printOptions horizontalCentered="1"/>
  <pageMargins left="0.39370078740157477" right="0.39370078740157477" top="0.7874015748031495" bottom="0.7874015748031495" header="0.39370078740157477" footer="0.39370078740157477"/>
  <pageSetup fitToHeight="1" fitToWidth="1" orientation="landscape" paperSize="9" r:id="rId1"/>
  <headerFooter alignWithMargins="0">
    <oddFooter>&amp;C-&amp;P-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" style="0" customWidth="1"/>
    <col min="2" max="3" width="6.83203125" style="0" customWidth="1"/>
    <col min="4" max="4" width="28.33203125" style="0" customWidth="1"/>
    <col min="5" max="20" width="15" style="0" customWidth="1"/>
    <col min="21" max="22" width="16.66015625" style="0" customWidth="1"/>
  </cols>
  <sheetData>
    <row r="1" spans="1:22" ht="9.75" customHeight="1">
      <c r="A1" s="48" t="s">
        <v>322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  <c r="U1" s="49"/>
      <c r="V1" s="49"/>
    </row>
    <row r="2" spans="1:22" ht="18.75" customHeight="1">
      <c r="A2" s="51" t="s">
        <v>264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  <c r="V2" s="49"/>
    </row>
    <row r="3" spans="1:22" ht="18.75" customHeight="1">
      <c r="A3" s="1"/>
      <c r="B3" s="49"/>
      <c r="C3" s="49"/>
      <c r="D3" s="49"/>
      <c r="E3" s="53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50" t="s">
        <v>21</v>
      </c>
      <c r="U3" s="49"/>
      <c r="V3" s="49"/>
    </row>
    <row r="4" spans="1:22" ht="18.75" customHeight="1">
      <c r="A4" s="153" t="s">
        <v>368</v>
      </c>
      <c r="B4" s="153"/>
      <c r="C4" s="153"/>
      <c r="D4" s="153" t="s">
        <v>9</v>
      </c>
      <c r="E4" s="148" t="s">
        <v>298</v>
      </c>
      <c r="F4" s="54" t="s">
        <v>31</v>
      </c>
      <c r="G4" s="55"/>
      <c r="H4" s="56"/>
      <c r="I4" s="54"/>
      <c r="J4" s="54" t="s">
        <v>235</v>
      </c>
      <c r="K4" s="55"/>
      <c r="L4" s="55"/>
      <c r="M4" s="55"/>
      <c r="N4" s="55"/>
      <c r="O4" s="55"/>
      <c r="P4" s="55"/>
      <c r="Q4" s="55"/>
      <c r="R4" s="55"/>
      <c r="S4" s="55"/>
      <c r="T4" s="65"/>
      <c r="U4" s="49"/>
      <c r="V4" s="49"/>
    </row>
    <row r="5" spans="1:22" ht="18.75" customHeight="1">
      <c r="A5" s="153" t="s">
        <v>168</v>
      </c>
      <c r="B5" s="153" t="s">
        <v>271</v>
      </c>
      <c r="C5" s="153" t="s">
        <v>263</v>
      </c>
      <c r="D5" s="153"/>
      <c r="E5" s="153"/>
      <c r="F5" s="152" t="s">
        <v>88</v>
      </c>
      <c r="G5" s="149" t="s">
        <v>328</v>
      </c>
      <c r="H5" s="148" t="s">
        <v>257</v>
      </c>
      <c r="I5" s="148" t="s">
        <v>12</v>
      </c>
      <c r="J5" s="150" t="s">
        <v>88</v>
      </c>
      <c r="K5" s="149" t="s">
        <v>328</v>
      </c>
      <c r="L5" s="148" t="s">
        <v>257</v>
      </c>
      <c r="M5" s="148" t="s">
        <v>12</v>
      </c>
      <c r="N5" s="149" t="s">
        <v>108</v>
      </c>
      <c r="O5" s="149" t="s">
        <v>341</v>
      </c>
      <c r="P5" s="149" t="s">
        <v>101</v>
      </c>
      <c r="Q5" s="149" t="s">
        <v>147</v>
      </c>
      <c r="R5" s="149" t="s">
        <v>28</v>
      </c>
      <c r="S5" s="149" t="s">
        <v>68</v>
      </c>
      <c r="T5" s="152" t="s">
        <v>10</v>
      </c>
      <c r="U5" s="49"/>
      <c r="V5" s="49"/>
    </row>
    <row r="6" spans="1:22" ht="9.75" customHeight="1">
      <c r="A6" s="153"/>
      <c r="B6" s="153"/>
      <c r="C6" s="153"/>
      <c r="D6" s="153"/>
      <c r="E6" s="153"/>
      <c r="F6" s="153"/>
      <c r="G6" s="148"/>
      <c r="H6" s="148"/>
      <c r="I6" s="148"/>
      <c r="J6" s="151"/>
      <c r="K6" s="148"/>
      <c r="L6" s="148"/>
      <c r="M6" s="148"/>
      <c r="N6" s="148"/>
      <c r="O6" s="148"/>
      <c r="P6" s="148"/>
      <c r="Q6" s="148"/>
      <c r="R6" s="148"/>
      <c r="S6" s="148"/>
      <c r="T6" s="153"/>
      <c r="U6" s="49"/>
      <c r="V6" s="49"/>
    </row>
    <row r="7" spans="1:22" ht="9.75" customHeight="1">
      <c r="A7" s="58" t="s">
        <v>253</v>
      </c>
      <c r="B7" s="58" t="s">
        <v>253</v>
      </c>
      <c r="C7" s="59" t="s">
        <v>253</v>
      </c>
      <c r="D7" s="59" t="s">
        <v>253</v>
      </c>
      <c r="E7" s="58">
        <v>1</v>
      </c>
      <c r="F7" s="58">
        <f aca="true" t="shared" si="0" ref="F7:T7">E7+1</f>
        <v>2</v>
      </c>
      <c r="G7" s="58">
        <f t="shared" si="0"/>
        <v>3</v>
      </c>
      <c r="H7" s="58">
        <f t="shared" si="0"/>
        <v>4</v>
      </c>
      <c r="I7" s="58">
        <f t="shared" si="0"/>
        <v>5</v>
      </c>
      <c r="J7" s="58">
        <f t="shared" si="0"/>
        <v>6</v>
      </c>
      <c r="K7" s="58">
        <f t="shared" si="0"/>
        <v>7</v>
      </c>
      <c r="L7" s="58">
        <f t="shared" si="0"/>
        <v>8</v>
      </c>
      <c r="M7" s="58">
        <f t="shared" si="0"/>
        <v>9</v>
      </c>
      <c r="N7" s="58">
        <f t="shared" si="0"/>
        <v>10</v>
      </c>
      <c r="O7" s="58">
        <f t="shared" si="0"/>
        <v>11</v>
      </c>
      <c r="P7" s="58">
        <f t="shared" si="0"/>
        <v>12</v>
      </c>
      <c r="Q7" s="58">
        <f t="shared" si="0"/>
        <v>13</v>
      </c>
      <c r="R7" s="58">
        <f t="shared" si="0"/>
        <v>14</v>
      </c>
      <c r="S7" s="58">
        <f t="shared" si="0"/>
        <v>15</v>
      </c>
      <c r="T7" s="58">
        <f t="shared" si="0"/>
        <v>16</v>
      </c>
      <c r="U7" s="49"/>
      <c r="V7" s="49"/>
    </row>
    <row r="8" spans="1:22" ht="27" customHeight="1">
      <c r="A8" s="116"/>
      <c r="B8" s="116"/>
      <c r="C8" s="118"/>
      <c r="D8" s="116"/>
      <c r="E8" s="119"/>
      <c r="F8" s="114"/>
      <c r="G8" s="114"/>
      <c r="H8" s="114"/>
      <c r="I8" s="114"/>
      <c r="J8" s="115"/>
      <c r="K8" s="113"/>
      <c r="L8" s="113"/>
      <c r="M8" s="113"/>
      <c r="N8" s="113"/>
      <c r="O8" s="113"/>
      <c r="P8" s="113"/>
      <c r="Q8" s="120"/>
      <c r="R8" s="117"/>
      <c r="S8" s="113"/>
      <c r="T8" s="120"/>
      <c r="U8" s="48"/>
      <c r="V8" s="48"/>
    </row>
    <row r="9" spans="1:22" ht="18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9"/>
      <c r="V9" s="49"/>
    </row>
    <row r="10" spans="1:22" ht="18.75" customHeight="1">
      <c r="A10" s="48" t="s">
        <v>333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9"/>
    </row>
    <row r="11" spans="1:22" ht="9.7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9"/>
    </row>
    <row r="12" spans="1:22" ht="9.7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9"/>
    </row>
    <row r="13" spans="1:22" ht="9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9"/>
    </row>
    <row r="14" spans="1:22" ht="9.7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9"/>
    </row>
    <row r="15" spans="1:22" ht="9.75" customHeight="1">
      <c r="A15" s="48"/>
      <c r="B15" s="48"/>
      <c r="C15" s="48"/>
      <c r="D15" s="48"/>
      <c r="E15" s="48"/>
      <c r="F15" s="48"/>
      <c r="G15" s="49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9"/>
    </row>
    <row r="16" spans="1:22" ht="9.75" customHeight="1">
      <c r="A16" s="49"/>
      <c r="B16" s="48"/>
      <c r="C16" s="49"/>
      <c r="D16" s="48"/>
      <c r="E16" s="48"/>
      <c r="F16" s="48"/>
      <c r="G16" s="49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9"/>
    </row>
    <row r="17" spans="1:22" ht="9.75" customHeight="1">
      <c r="A17" s="49"/>
      <c r="B17" s="49"/>
      <c r="C17" s="48"/>
      <c r="D17" s="48"/>
      <c r="E17" s="48"/>
      <c r="F17" s="48"/>
      <c r="G17" s="49"/>
      <c r="H17" s="49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9"/>
      <c r="V17" s="49"/>
    </row>
    <row r="18" spans="1:22" ht="9.75" customHeight="1">
      <c r="A18" s="49"/>
      <c r="B18" s="49"/>
      <c r="C18" s="49"/>
      <c r="D18" s="48"/>
      <c r="E18" s="48"/>
      <c r="F18" s="48"/>
      <c r="G18" s="49"/>
      <c r="H18" s="49"/>
      <c r="I18" s="49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9"/>
      <c r="V18" s="49"/>
    </row>
    <row r="19" spans="1:22" ht="9.75" customHeight="1">
      <c r="A19" s="49"/>
      <c r="B19" s="49"/>
      <c r="C19" s="49"/>
      <c r="D19" s="48"/>
      <c r="E19" s="48"/>
      <c r="F19" s="48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8"/>
      <c r="U19" s="49"/>
      <c r="V19" s="49"/>
    </row>
    <row r="20" spans="1:22" ht="9.75" customHeight="1">
      <c r="A20" s="49"/>
      <c r="B20" s="49"/>
      <c r="C20" s="49"/>
      <c r="D20" s="48"/>
      <c r="E20" s="48"/>
      <c r="F20" s="48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9.75" customHeight="1">
      <c r="A21" s="49"/>
      <c r="B21" s="49"/>
      <c r="C21" s="49"/>
      <c r="D21" s="49"/>
      <c r="E21" s="48"/>
      <c r="F21" s="48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 ht="9.75" customHeight="1">
      <c r="A22" s="49"/>
      <c r="B22" s="49"/>
      <c r="C22" s="49"/>
      <c r="D22" s="49"/>
      <c r="E22" s="49"/>
      <c r="F22" s="48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</row>
    <row r="23" spans="1:22" ht="9.75" customHeight="1">
      <c r="A23" s="49"/>
      <c r="B23" s="49"/>
      <c r="C23" s="49"/>
      <c r="D23" s="49"/>
      <c r="E23" s="49"/>
      <c r="F23" s="48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</sheetData>
  <mergeCells count="21">
    <mergeCell ref="A4:C4"/>
    <mergeCell ref="A5:A6"/>
    <mergeCell ref="B5:B6"/>
    <mergeCell ref="C5:C6"/>
    <mergeCell ref="D4:D6"/>
    <mergeCell ref="E4:E6"/>
    <mergeCell ref="F5:F6"/>
    <mergeCell ref="G5:G6"/>
    <mergeCell ref="T5:T6"/>
    <mergeCell ref="S5:S6"/>
    <mergeCell ref="R5:R6"/>
    <mergeCell ref="P5:P6"/>
    <mergeCell ref="L5:L6"/>
    <mergeCell ref="M5:M6"/>
    <mergeCell ref="Q5:Q6"/>
    <mergeCell ref="H5:H6"/>
    <mergeCell ref="I5:I6"/>
    <mergeCell ref="J5:J6"/>
    <mergeCell ref="O5:O6"/>
    <mergeCell ref="N5:N6"/>
    <mergeCell ref="K5:K6"/>
  </mergeCells>
  <printOptions horizontalCentered="1"/>
  <pageMargins left="0.39370078740157477" right="0.39370078740157477" top="0.7874015748031495" bottom="0.7874015748031495" header="0.39370078740157477" footer="0.39370078740157477"/>
  <pageSetup fitToHeight="9999" fitToWidth="1" orientation="landscape" paperSize="9" scale="80" r:id="rId1"/>
  <headerFooter alignWithMargins="0">
    <oddFooter>&amp;C-&amp;P-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tabSelected="1" workbookViewId="0" topLeftCell="A1">
      <selection activeCell="F19" sqref="F19"/>
    </sheetView>
  </sheetViews>
  <sheetFormatPr defaultColWidth="9.16015625" defaultRowHeight="12.75" customHeight="1"/>
  <cols>
    <col min="1" max="1" width="30.5" style="0" customWidth="1"/>
    <col min="2" max="7" width="20.66015625" style="0" customWidth="1"/>
    <col min="8" max="8" width="16.66015625" style="0" customWidth="1"/>
    <col min="9" max="11" width="0" style="0" hidden="1" customWidth="1"/>
  </cols>
  <sheetData>
    <row r="1" spans="1:9" ht="9.75" customHeight="1">
      <c r="A1" s="48" t="s">
        <v>98</v>
      </c>
      <c r="B1" s="48"/>
      <c r="C1" s="48"/>
      <c r="D1" s="48"/>
      <c r="E1" s="48"/>
      <c r="F1" s="49"/>
      <c r="G1" s="50"/>
      <c r="H1" s="49"/>
      <c r="I1" s="49"/>
    </row>
    <row r="2" spans="1:9" ht="18.75" customHeight="1">
      <c r="A2" s="51" t="s">
        <v>303</v>
      </c>
      <c r="B2" s="51"/>
      <c r="C2" s="51"/>
      <c r="D2" s="51"/>
      <c r="E2" s="51"/>
      <c r="F2" s="52"/>
      <c r="G2" s="52"/>
      <c r="H2" s="49"/>
      <c r="I2" s="49"/>
    </row>
    <row r="3" spans="1:9" ht="18.75" customHeight="1">
      <c r="A3" s="4"/>
      <c r="B3" s="4"/>
      <c r="C3" s="4"/>
      <c r="D3" s="4"/>
      <c r="E3" s="4"/>
      <c r="F3" s="70"/>
      <c r="G3" s="50" t="s">
        <v>21</v>
      </c>
      <c r="H3" s="49"/>
      <c r="I3" s="49"/>
    </row>
    <row r="4" spans="1:10" ht="18.75" customHeight="1">
      <c r="A4" s="151" t="s">
        <v>155</v>
      </c>
      <c r="B4" s="132" t="s">
        <v>351</v>
      </c>
      <c r="C4" s="132"/>
      <c r="D4" s="151"/>
      <c r="E4" s="132" t="s">
        <v>232</v>
      </c>
      <c r="F4" s="132"/>
      <c r="G4" s="132"/>
      <c r="H4" s="49"/>
      <c r="I4" s="94"/>
      <c r="J4" s="95"/>
    </row>
    <row r="5" spans="1:10" ht="18.75" customHeight="1">
      <c r="A5" s="132"/>
      <c r="B5" s="83" t="s">
        <v>320</v>
      </c>
      <c r="C5" s="84" t="s">
        <v>221</v>
      </c>
      <c r="D5" s="57" t="s">
        <v>89</v>
      </c>
      <c r="E5" s="83" t="s">
        <v>320</v>
      </c>
      <c r="F5" s="84" t="s">
        <v>221</v>
      </c>
      <c r="G5" s="57" t="s">
        <v>89</v>
      </c>
      <c r="H5" s="49"/>
      <c r="I5" s="94"/>
      <c r="J5" s="95"/>
    </row>
    <row r="6" spans="1:10" ht="18.75" customHeight="1">
      <c r="A6" s="82" t="s">
        <v>253</v>
      </c>
      <c r="B6" s="72">
        <v>1</v>
      </c>
      <c r="C6" s="72">
        <f>B6+1</f>
        <v>2</v>
      </c>
      <c r="D6" s="72">
        <f>C6+1</f>
        <v>3</v>
      </c>
      <c r="E6" s="72">
        <f>D6+1</f>
        <v>4</v>
      </c>
      <c r="F6" s="72">
        <f>E6+1</f>
        <v>5</v>
      </c>
      <c r="G6" s="72">
        <f>F6+1</f>
        <v>6</v>
      </c>
      <c r="H6" s="49"/>
      <c r="I6" s="94"/>
      <c r="J6" s="95"/>
    </row>
    <row r="7" spans="1:10" ht="29.25" customHeight="1">
      <c r="A7" s="73" t="s">
        <v>88</v>
      </c>
      <c r="B7" s="85">
        <f>SUM(B8:B10)</f>
        <v>227410</v>
      </c>
      <c r="C7" s="86">
        <f>SUM(C8:C10)</f>
        <v>223110</v>
      </c>
      <c r="D7" s="87">
        <f aca="true" t="shared" si="0" ref="D7:D12">IF(B7=0,IF(C7=0,0,1),IF(C7=0,-1,(C7-B7)/B7))</f>
        <v>-0.018908579218152238</v>
      </c>
      <c r="E7" s="85">
        <f>SUM(E8:E10)</f>
        <v>227410</v>
      </c>
      <c r="F7" s="86">
        <f>SUM(F8:F10)</f>
        <v>223110</v>
      </c>
      <c r="G7" s="87">
        <f aca="true" t="shared" si="1" ref="G7:G12">IF(E7=0,IF(F7=0,0,1),IF(F7=0,-1,(F7-E7)/E7))</f>
        <v>-0.018908579218152238</v>
      </c>
      <c r="H7" s="48"/>
      <c r="I7" s="96">
        <f aca="true" t="shared" si="2" ref="I7:J12">B7-E7</f>
        <v>0</v>
      </c>
      <c r="J7" s="95">
        <f t="shared" si="2"/>
        <v>0</v>
      </c>
    </row>
    <row r="8" spans="1:11" ht="29.25" customHeight="1">
      <c r="A8" s="74" t="s">
        <v>128</v>
      </c>
      <c r="B8" s="85"/>
      <c r="C8" s="85"/>
      <c r="D8" s="87">
        <f t="shared" si="0"/>
        <v>0</v>
      </c>
      <c r="E8" s="85"/>
      <c r="F8" s="85"/>
      <c r="G8" s="87">
        <f t="shared" si="1"/>
        <v>0</v>
      </c>
      <c r="H8" s="49"/>
      <c r="I8" s="96">
        <f t="shared" si="2"/>
        <v>0</v>
      </c>
      <c r="J8" s="95">
        <f t="shared" si="2"/>
        <v>0</v>
      </c>
      <c r="K8" s="95"/>
    </row>
    <row r="9" spans="1:11" ht="29.25" customHeight="1">
      <c r="A9" s="74" t="s">
        <v>250</v>
      </c>
      <c r="B9" s="85">
        <v>90610</v>
      </c>
      <c r="C9" s="85">
        <v>86310</v>
      </c>
      <c r="D9" s="87">
        <f t="shared" si="0"/>
        <v>-0.047456130669903986</v>
      </c>
      <c r="E9" s="85">
        <v>90610</v>
      </c>
      <c r="F9" s="85">
        <v>86310</v>
      </c>
      <c r="G9" s="87">
        <f t="shared" si="1"/>
        <v>-0.047456130669903986</v>
      </c>
      <c r="H9" s="48"/>
      <c r="I9" s="96">
        <f t="shared" si="2"/>
        <v>0</v>
      </c>
      <c r="J9" s="95">
        <f t="shared" si="2"/>
        <v>0</v>
      </c>
      <c r="K9" s="95" t="e">
        <f>F9-'[1]表六一般公共预算支出表（分经济科目）'!C34</f>
        <v>#REF!</v>
      </c>
    </row>
    <row r="10" spans="1:11" ht="29.25" customHeight="1">
      <c r="A10" s="74" t="s">
        <v>219</v>
      </c>
      <c r="B10" s="88">
        <v>136800</v>
      </c>
      <c r="C10" s="89">
        <v>136800</v>
      </c>
      <c r="D10" s="87">
        <f t="shared" si="0"/>
        <v>0</v>
      </c>
      <c r="E10" s="88">
        <v>136800</v>
      </c>
      <c r="F10" s="89">
        <v>136800</v>
      </c>
      <c r="G10" s="87">
        <f t="shared" si="1"/>
        <v>0</v>
      </c>
      <c r="H10" s="48"/>
      <c r="I10" s="96">
        <f t="shared" si="2"/>
        <v>0</v>
      </c>
      <c r="J10" s="95">
        <f t="shared" si="2"/>
        <v>0</v>
      </c>
      <c r="K10" s="95"/>
    </row>
    <row r="11" spans="1:11" ht="29.25" customHeight="1">
      <c r="A11" s="74" t="s">
        <v>362</v>
      </c>
      <c r="B11" s="85">
        <v>136800</v>
      </c>
      <c r="C11" s="85">
        <v>136800</v>
      </c>
      <c r="D11" s="87">
        <f t="shared" si="0"/>
        <v>0</v>
      </c>
      <c r="E11" s="85">
        <v>136800</v>
      </c>
      <c r="F11" s="85">
        <v>136800</v>
      </c>
      <c r="G11" s="87">
        <f t="shared" si="1"/>
        <v>0</v>
      </c>
      <c r="H11" s="48"/>
      <c r="I11" s="96">
        <f t="shared" si="2"/>
        <v>0</v>
      </c>
      <c r="J11" s="95">
        <f t="shared" si="2"/>
        <v>0</v>
      </c>
      <c r="K11" s="95" t="e">
        <f>F11-'[1]表六一般公共预算支出表（分经济科目）'!C42</f>
        <v>#REF!</v>
      </c>
    </row>
    <row r="12" spans="1:10" ht="29.25" customHeight="1">
      <c r="A12" s="74" t="s">
        <v>46</v>
      </c>
      <c r="B12" s="85"/>
      <c r="C12" s="85"/>
      <c r="D12" s="87">
        <f t="shared" si="0"/>
        <v>0</v>
      </c>
      <c r="E12" s="85"/>
      <c r="F12" s="85"/>
      <c r="G12" s="87">
        <f t="shared" si="1"/>
        <v>0</v>
      </c>
      <c r="H12" s="48"/>
      <c r="I12" s="96">
        <f t="shared" si="2"/>
        <v>0</v>
      </c>
      <c r="J12" s="95">
        <f t="shared" si="2"/>
        <v>0</v>
      </c>
    </row>
    <row r="13" spans="1:9" ht="9.75" customHeight="1">
      <c r="A13" s="49"/>
      <c r="B13" s="49"/>
      <c r="C13" s="49"/>
      <c r="D13" s="49"/>
      <c r="E13" s="49"/>
      <c r="F13" s="48"/>
      <c r="G13" s="48"/>
      <c r="H13" s="49"/>
      <c r="I13" s="49"/>
    </row>
    <row r="14" spans="1:9" ht="9.75" customHeight="1">
      <c r="A14" s="48"/>
      <c r="B14" s="49"/>
      <c r="C14" s="49"/>
      <c r="D14" s="49"/>
      <c r="E14" s="49"/>
      <c r="F14" s="48"/>
      <c r="G14" s="48"/>
      <c r="H14" s="49"/>
      <c r="I14" s="49"/>
    </row>
    <row r="15" spans="1:9" ht="9.75" customHeight="1">
      <c r="A15" s="49"/>
      <c r="B15" s="49"/>
      <c r="C15" s="49"/>
      <c r="D15" s="49"/>
      <c r="E15" s="49"/>
      <c r="F15" s="48"/>
      <c r="G15" s="49"/>
      <c r="H15" s="49"/>
      <c r="I15" s="49"/>
    </row>
    <row r="16" spans="1:9" ht="9.75" customHeight="1">
      <c r="A16" s="49"/>
      <c r="B16" s="49"/>
      <c r="C16" s="49"/>
      <c r="D16" s="49"/>
      <c r="E16" s="49"/>
      <c r="F16" s="48"/>
      <c r="G16" s="49"/>
      <c r="H16" s="49"/>
      <c r="I16" s="49"/>
    </row>
    <row r="17" spans="1:9" ht="9.75" customHeight="1">
      <c r="A17" s="49"/>
      <c r="B17" s="49"/>
      <c r="C17" s="49"/>
      <c r="D17" s="49"/>
      <c r="E17" s="49"/>
      <c r="F17" s="49"/>
      <c r="G17" s="49"/>
      <c r="H17" s="49"/>
      <c r="I17" s="49"/>
    </row>
    <row r="18" spans="1:9" ht="9.75" customHeight="1">
      <c r="A18" s="49"/>
      <c r="B18" s="49"/>
      <c r="C18" s="49"/>
      <c r="D18" s="49"/>
      <c r="E18" s="49"/>
      <c r="F18" s="49"/>
      <c r="G18" s="49"/>
      <c r="H18" s="49"/>
      <c r="I18" s="49"/>
    </row>
  </sheetData>
  <mergeCells count="3">
    <mergeCell ref="A4:A5"/>
    <mergeCell ref="B4:D4"/>
    <mergeCell ref="E4:G4"/>
  </mergeCells>
  <printOptions horizontalCentered="1"/>
  <pageMargins left="0.39370078740157477" right="0.39370078740157477" top="0.7874015748031495" bottom="0.7874015748031495" header="0.39370078740157477" footer="0.39370078740157477"/>
  <pageSetup fitToHeight="9999" fitToWidth="1" orientation="portrait" paperSize="9" scale="80" r:id="rId1"/>
  <headerFooter alignWithMargins="0">
    <oddFooter>&amp;C-&amp;P-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modified xsi:type="dcterms:W3CDTF">2017-03-28T03:21:07Z</dcterms:modified>
  <cp:category/>
  <cp:version/>
  <cp:contentType/>
  <cp:contentStatus/>
</cp:coreProperties>
</file>