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77" firstSheet="1" activeTab="6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<sst xmlns="http://schemas.openxmlformats.org/spreadsheetml/2006/main" count="1111" uniqueCount="358">
  <si>
    <t>表一：</t>
  </si>
  <si>
    <t>部门收支总表</t>
  </si>
  <si>
    <t>部门名称：中国共产党三江侗族自治县委员会政法委员会</t>
  </si>
  <si>
    <t>单位：元</t>
  </si>
  <si>
    <t>收                  入</t>
  </si>
  <si>
    <t>支                  出</t>
  </si>
  <si>
    <t>项             目</t>
  </si>
  <si>
    <t>预 算 数</t>
  </si>
  <si>
    <t>预  算 数</t>
  </si>
  <si>
    <t>一、一般公共预算拨款</t>
  </si>
  <si>
    <t xml:space="preserve"> 一、一般公共服务支出</t>
  </si>
  <si>
    <t xml:space="preserve"> 一、基本支出</t>
  </si>
  <si>
    <t xml:space="preserve"> 1.经费拨款</t>
  </si>
  <si>
    <t xml:space="preserve"> 二、外交支出</t>
  </si>
  <si>
    <t xml:space="preserve">  1.工资福利支出</t>
  </si>
  <si>
    <t xml:space="preserve"> 2.纳入一般公共预算管理的非税收入</t>
  </si>
  <si>
    <t xml:space="preserve"> 三、国防支出</t>
  </si>
  <si>
    <t xml:space="preserve">  2.商品和服务支出</t>
  </si>
  <si>
    <t xml:space="preserve">  (1)专项收入</t>
  </si>
  <si>
    <t xml:space="preserve"> 四、公共安全支出</t>
  </si>
  <si>
    <t xml:space="preserve">  3.对个人和家庭的补助</t>
  </si>
  <si>
    <t xml:space="preserve">  (2)行政事业性收费收入</t>
  </si>
  <si>
    <t xml:space="preserve"> 五、教育支出</t>
  </si>
  <si>
    <t xml:space="preserve"> 二、项目支出</t>
  </si>
  <si>
    <t xml:space="preserve">  (3)罚没收入</t>
  </si>
  <si>
    <t xml:space="preserve"> 六、科学技术支出</t>
  </si>
  <si>
    <t xml:space="preserve">  (4)国有资产(资源)有偿使用收入</t>
  </si>
  <si>
    <t xml:space="preserve"> 七、文化体育与传媒支出</t>
  </si>
  <si>
    <t xml:space="preserve">  (5)国有资本经营收入</t>
  </si>
  <si>
    <t xml:space="preserve"> 八、社会保障和就业支出</t>
  </si>
  <si>
    <t xml:space="preserve">  (6)其他收入</t>
  </si>
  <si>
    <t xml:space="preserve"> 九、社会保险基金支出</t>
  </si>
  <si>
    <t xml:space="preserve">  4.债务利息及费用支出</t>
  </si>
  <si>
    <t>二、政府性基金预算拨款</t>
  </si>
  <si>
    <t xml:space="preserve"> 十、医疗卫生与计划生育支出</t>
  </si>
  <si>
    <t xml:space="preserve">  5.资本性支出(基本建设)</t>
  </si>
  <si>
    <t>三、纳入财政专户管理的收入</t>
  </si>
  <si>
    <t xml:space="preserve"> 十一、节能环保支出</t>
  </si>
  <si>
    <t xml:space="preserve">  6.资本性支出</t>
  </si>
  <si>
    <t>四、转移性收入</t>
  </si>
  <si>
    <t xml:space="preserve"> 十二、城乡社区支出</t>
  </si>
  <si>
    <t xml:space="preserve">  7.对企业补助(基本建设)</t>
  </si>
  <si>
    <t xml:space="preserve"> 1.上级主管部门补助收入</t>
  </si>
  <si>
    <t xml:space="preserve"> 十三、农林水支出</t>
  </si>
  <si>
    <t xml:space="preserve">  8.对企业补助</t>
  </si>
  <si>
    <t xml:space="preserve"> 2.附属单位上缴收入</t>
  </si>
  <si>
    <t xml:space="preserve"> 十四、交通运输支出</t>
  </si>
  <si>
    <t xml:space="preserve">  9.对社会保障基金补助</t>
  </si>
  <si>
    <t xml:space="preserve"> 3.上级财政补助收入(一般公共预算)</t>
  </si>
  <si>
    <t xml:space="preserve"> 十五、资源勘探信息等支出</t>
  </si>
  <si>
    <t xml:space="preserve"> 10.其他支出</t>
  </si>
  <si>
    <t xml:space="preserve"> 4.债务收入</t>
  </si>
  <si>
    <t xml:space="preserve"> 十六、商业服务业等支出</t>
  </si>
  <si>
    <t xml:space="preserve"> 5.上级基金补助收入(政府性基金预算)</t>
  </si>
  <si>
    <t xml:space="preserve"> 十七、金融支出</t>
  </si>
  <si>
    <t>五、事业单位经营收入</t>
  </si>
  <si>
    <t xml:space="preserve"> 十八、援助其他地区支出</t>
  </si>
  <si>
    <t>六、国有资本经营预算拨款</t>
  </si>
  <si>
    <t xml:space="preserve"> 十九、国土海洋气象等支出</t>
  </si>
  <si>
    <t xml:space="preserve"> 二十、住房保障支出</t>
  </si>
  <si>
    <t xml:space="preserve"> 二十一、粮油物资储备支出</t>
  </si>
  <si>
    <t xml:space="preserve"> 二十二、国有资本经营预算支出</t>
  </si>
  <si>
    <t xml:space="preserve"> 二十三、预备费</t>
  </si>
  <si>
    <t xml:space="preserve"> 二十四、其他支出</t>
  </si>
  <si>
    <t xml:space="preserve"> 二十五、转移性支出</t>
  </si>
  <si>
    <t xml:space="preserve"> 二十六、债务还本支出</t>
  </si>
  <si>
    <t xml:space="preserve"> 二十七、债务付息支出</t>
  </si>
  <si>
    <t xml:space="preserve"> 二十八、债务发行费用支出</t>
  </si>
  <si>
    <t>本  年  收  入  合  计</t>
  </si>
  <si>
    <t>本  年  支  出  合  计</t>
  </si>
  <si>
    <t>七、上年结余收入</t>
  </si>
  <si>
    <t xml:space="preserve"> 二十九、结转下年支出</t>
  </si>
  <si>
    <t xml:space="preserve"> 三、结转下年支出</t>
  </si>
  <si>
    <t xml:space="preserve"> 1.一般公共预算拨款结转</t>
  </si>
  <si>
    <t xml:space="preserve">  (1)经费拨款结转</t>
  </si>
  <si>
    <t xml:space="preserve">  (2)纳入一般公共预算管理的非税收入结转</t>
  </si>
  <si>
    <t xml:space="preserve"> 2.政府性基金预算拨款结转</t>
  </si>
  <si>
    <t xml:space="preserve"> 3.纳入财政专户管理的收入结转</t>
  </si>
  <si>
    <t xml:space="preserve"> 4.上级财政补助收入结转</t>
  </si>
  <si>
    <t xml:space="preserve"> 5.国有资本经营预算拨款结转</t>
  </si>
  <si>
    <t xml:space="preserve"> 6.其他结转</t>
  </si>
  <si>
    <t>收　　入　　总　　计</t>
  </si>
  <si>
    <t>支　　出　　总　　计</t>
  </si>
  <si>
    <t>表二：</t>
  </si>
  <si>
    <t>部门收入总表</t>
  </si>
  <si>
    <t>科目编码</t>
  </si>
  <si>
    <t>单位名称\功能分类科目名称</t>
  </si>
  <si>
    <t>总计</t>
  </si>
  <si>
    <t>一般公共预算拨款</t>
  </si>
  <si>
    <t>政府性基金预算拨款</t>
  </si>
  <si>
    <t>纳入财政专户管理的收入</t>
  </si>
  <si>
    <t>转移性收入</t>
  </si>
  <si>
    <t>事业单位经营收入</t>
  </si>
  <si>
    <t>国有资本经营预算拨款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</si>
  <si>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</si>
  <si>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</si>
  <si>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</si>
  <si>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</si>
  <si>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</si>
  <si>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</si>
  <si>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</si>
  <si>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上级主管部门补助收入</t>
  </si>
  <si>
    <t>附属单位上缴收入</t>
  </si>
  <si>
    <t>上级财政补助收入(一般公共预算)</t>
  </si>
  <si>
    <t>债务收入</t>
  </si>
  <si>
    <t>上级基金补助收入(政府性基金预算)</t>
  </si>
  <si>
    <t>一般公共预算拨款结转</t>
  </si>
  <si>
    <t>政府性基金预算拨款结转</t>
  </si>
  <si>
    <t>纳入财政专户管理的收入结转</t>
  </si>
  <si>
    <t>上级财政补助收入结转</t>
  </si>
  <si>
    <t>国有资本经营预算拨款结转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</si>
  <si>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</si>
  <si>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</si>
  <si>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</si>
  <si>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</si>
  <si>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</si>
  <si>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</si>
  <si>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</si>
  <si>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</si>
  <si>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经费拨款结转</t>
  </si>
  <si>
    <t>纳入一般公共预算管理的收入结转</t>
  </si>
  <si>
    <t>**</t>
  </si>
  <si>
    <t>201</t>
  </si>
  <si>
    <t>一般公共服务支出</t>
  </si>
  <si>
    <t xml:space="preserve">  201</t>
  </si>
  <si>
    <t>36</t>
  </si>
  <si>
    <t xml:space="preserve">  其他共产党事务支出</t>
  </si>
  <si>
    <t xml:space="preserve">    201</t>
  </si>
  <si>
    <t xml:space="preserve">  36</t>
  </si>
  <si>
    <t>01</t>
  </si>
  <si>
    <t xml:space="preserve">    行政运行（其他共产党事务支出）</t>
  </si>
  <si>
    <t>99</t>
  </si>
  <si>
    <t xml:space="preserve">    其他共产党事务支出（其他共产党事务支出）</t>
  </si>
  <si>
    <t xml:space="preserve">  其他一般公共服务支出</t>
  </si>
  <si>
    <t xml:space="preserve">  99</t>
  </si>
  <si>
    <t xml:space="preserve">    其他一般公共服务支出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</si>
  <si>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</si>
  <si>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</si>
  <si>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</si>
  <si>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</si>
  <si>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</si>
  <si>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</si>
  <si>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</si>
  <si>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04</t>
  </si>
  <si>
    <t xml:space="preserve">    治安管理</t>
  </si>
  <si>
    <t>10</t>
  </si>
  <si>
    <t xml:space="preserve">    防范和处理邪教犯罪</t>
  </si>
  <si>
    <t>03</t>
  </si>
  <si>
    <t xml:space="preserve">  国家安全</t>
  </si>
  <si>
    <t xml:space="preserve">  03</t>
  </si>
  <si>
    <t xml:space="preserve">    其他国家安全支出</t>
  </si>
  <si>
    <t xml:space="preserve">  其他公共安全支出</t>
  </si>
  <si>
    <t xml:space="preserve">    其他公共安全支出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</si>
  <si>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</si>
  <si>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</si>
  <si>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</si>
  <si>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</si>
  <si>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</si>
  <si>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</si>
  <si>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</si>
  <si>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机关事业单位基本养老保险缴费支出</t>
  </si>
  <si>
    <t>210</t>
  </si>
  <si>
    <t>医疗卫生与计划生育支出</t>
  </si>
  <si>
    <t xml:space="preserve">  210</t>
  </si>
  <si>
    <t>07</t>
  </si>
  <si>
    <t xml:space="preserve">  计划生育事务</t>
  </si>
  <si>
    <t xml:space="preserve">    210</t>
  </si>
  <si>
    <t xml:space="preserve">  07</t>
  </si>
  <si>
    <t xml:space="preserve">    其他计划生育事务支出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</si>
  <si>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</si>
  <si>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</si>
  <si>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</si>
  <si>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</si>
  <si>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公务员医疗补助</t>
  </si>
  <si>
    <t>213</t>
  </si>
  <si>
    <t>农林水支出</t>
  </si>
  <si>
    <t xml:space="preserve">  213</t>
  </si>
  <si>
    <t xml:space="preserve">  扶贫</t>
  </si>
  <si>
    <t xml:space="preserve">    213</t>
  </si>
  <si>
    <t xml:space="preserve">    其他扶贫支出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</si>
  <si>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</si>
  <si>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</si>
  <si>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</si>
  <si>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</si>
  <si>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</si>
  <si>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</si>
  <si>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中国共产党三江侗族自治县委员会政法委员会</t>
  </si>
  <si>
    <t xml:space="preserve">  一般公共服务支出</t>
  </si>
  <si>
    <t xml:space="preserve">    其他共产党事务支出</t>
  </si>
  <si>
    <t xml:space="preserve">      行政运行（其他共产党事务支出）</t>
  </si>
  <si>
    <t xml:space="preserve">      其他共产党事务支出（其他共产党事务支出）</t>
  </si>
  <si>
    <t xml:space="preserve">      其他一般公共服务支出</t>
  </si>
  <si>
    <t xml:space="preserve">  公共安全支出</t>
  </si>
  <si>
    <t xml:space="preserve">    公安</t>
  </si>
  <si>
    <t xml:space="preserve">      治安管理</t>
  </si>
  <si>
    <t xml:space="preserve">      防范和处理邪教犯罪</t>
  </si>
  <si>
    <t xml:space="preserve">    国家安全</t>
  </si>
  <si>
    <t xml:space="preserve">      其他国家安全支出</t>
  </si>
  <si>
    <t xml:space="preserve">      其他公共安全支出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</si>
  <si>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</si>
  <si>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</si>
  <si>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</si>
  <si>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医疗卫生与计划生育支出</t>
  </si>
  <si>
    <t xml:space="preserve">    计划生育事务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</si>
  <si>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</si>
  <si>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</si>
  <si>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</si>
  <si>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</si>
  <si>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</si>
  <si>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扶贫</t>
  </si>
  <si>
    <t xml:space="preserve">      其他扶贫支出</t>
  </si>
  <si>
    <t xml:space="preserve">  住房保障支出</t>
  </si>
  <si>
    <t xml:space="preserve">    住房改革支出</t>
  </si>
  <si>
    <t xml:space="preserve">      住房公积金</t>
  </si>
  <si>
    <t>表三：</t>
  </si>
  <si>
    <t>部门支出总表</t>
  </si>
  <si>
    <t>基本支出</t>
  </si>
  <si>
    <t>项目支出</t>
  </si>
  <si>
    <t>工资福利性支出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</si>
  <si>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</si>
  <si>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</si>
  <si>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</si>
  <si>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</si>
  <si>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</si>
  <si>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</si>
  <si>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</si>
  <si>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</si>
  <si>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</si>
  <si>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</si>
  <si>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</si>
  <si>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 中</t>
  </si>
  <si>
    <t>政府基金预算拨款</t>
  </si>
  <si>
    <t>三、转移性收入</t>
  </si>
  <si>
    <t xml:space="preserve"> 1.上级财政补助收入(一般公共预算)</t>
  </si>
  <si>
    <t xml:space="preserve"> 2.上级基金补助收入(政府性基金预算)</t>
  </si>
  <si>
    <t>四、国有资本经营预算拨款</t>
  </si>
  <si>
    <t>五、上年结余收入</t>
  </si>
  <si>
    <t xml:space="preserve"> 3.上级财政补助收入结转</t>
  </si>
  <si>
    <t xml:space="preserve"> 4.国有资本经营预算拨款结转</t>
  </si>
  <si>
    <t>注：本部门无财政拨款收支预算，故本表无数据。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</si>
  <si>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</si>
  <si>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</si>
  <si>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</si>
  <si>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</si>
  <si>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</si>
  <si>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</si>
  <si>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预算数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</si>
  <si>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</si>
  <si>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</si>
  <si>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</si>
  <si>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</si>
  <si>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</si>
  <si>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</si>
  <si>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</si>
  <si>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</si>
  <si>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</si>
  <si>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</si>
  <si>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</si>
  <si>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</si>
  <si>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</si>
  <si>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</si>
  <si>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</si>
  <si>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</si>
  <si>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</si>
  <si>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</si>
  <si>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</si>
  <si>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</si>
  <si>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</si>
  <si>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</si>
  <si>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</si>
  <si>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</si>
  <si>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</si>
  <si>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</si>
  <si>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</si>
  <si>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</si>
  <si>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</si>
  <si>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</si>
  <si>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</si>
  <si>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</si>
  <si>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</si>
  <si>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</si>
  <si>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</si>
  <si>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</si>
  <si>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</si>
  <si>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</si>
  <si>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</si>
  <si>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</si>
  <si>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</si>
  <si>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</si>
  <si>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</si>
  <si>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</si>
  <si>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</si>
  <si>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</si>
  <si>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</si>
  <si>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</si>
  <si>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</si>
  <si>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</si>
  <si>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</si>
  <si>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</si>
  <si>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</si>
  <si>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</si>
  <si>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</si>
  <si>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</si>
  <si>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</si>
  <si>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</si>
  <si>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</si>
  <si>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</si>
  <si>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</si>
  <si>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</si>
  <si>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</si>
  <si>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</si>
  <si>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</si>
  <si>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</si>
  <si>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</si>
  <si>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</si>
  <si>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</si>
  <si>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</si>
  <si>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</si>
  <si>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</si>
  <si>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</si>
  <si>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 xml:space="preserve">  资本金注入</t>
  </si>
  <si>
    <t xml:space="preserve">  其他对企业补助</t>
  </si>
  <si>
    <t xml:space="preserve">  政府投资基金股权投资</t>
  </si>
  <si>
    <t xml:space="preserve">  费用补贴</t>
  </si>
  <si>
    <t xml:space="preserve">  利息补贴</t>
  </si>
  <si>
    <t xml:space="preserve">  对社会保险基金补助</t>
  </si>
  <si>
    <t xml:space="preserve">  补充全国社会保障基金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</si>
  <si>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</si>
  <si>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</si>
  <si>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</si>
  <si>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</si>
  <si>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注：本部门无一般公共预算安排的支出，故本表无数据。</t>
  </si>
  <si>
    <t>表七：</t>
  </si>
  <si>
    <t>一般公共预算基本支出表</t>
  </si>
  <si>
    <t>基本支出预算数</t>
  </si>
  <si>
    <t>人员经费</t>
  </si>
  <si>
    <t>公用经费</t>
  </si>
  <si>
    <t>注：本部门无一般公共预算安排的基本支出，故本表无数据。</t>
  </si>
  <si>
    <t>表八：</t>
  </si>
  <si>
    <t>政府性基金预算支出表</t>
  </si>
  <si>
    <t>注：本部门无政府性基金预算安排的支出，故本表无数据。</t>
  </si>
  <si>
    <t>表九：</t>
  </si>
  <si>
    <t>国有资本经营预算支出表</t>
  </si>
  <si>
    <t>注：本部门无国有资本经营预算安排的支出，故本表无数据。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</si>
  <si>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</si>
  <si>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</si>
  <si>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</si>
  <si>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</si>
  <si>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</si>
  <si>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2017年</t>
  </si>
  <si>
    <t>2018年</t>
  </si>
  <si>
    <t>2018年比2017年增减(%)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</si>
  <si>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</si>
  <si>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</si>
  <si>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</si>
  <si>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</si>
  <si>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</si>
  <si>
    <t>注：本部门无“三公”经费预算，故本表无数据。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</si>
</sst>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00"/>
  </numFmts>
  <fonts count="45">
    <font>
      <sz val="9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horizontal="righ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18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centerContinuous"/>
      <protection/>
    </xf>
    <xf numFmtId="180" fontId="3" fillId="0" borderId="0" xfId="0" applyNumberFormat="1" applyFont="1" applyFill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3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Alignment="1" applyProtection="1">
      <alignment horizontal="right"/>
      <protection/>
    </xf>
    <xf numFmtId="180" fontId="3" fillId="0" borderId="18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3" fontId="3" fillId="33" borderId="14" xfId="0" applyNumberFormat="1" applyFont="1" applyFill="1" applyBorder="1" applyAlignment="1" applyProtection="1">
      <alignment horizontal="right" vertical="center" wrapText="1"/>
      <protection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180" fontId="3" fillId="0" borderId="15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7.3320312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ht="15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</row>
    <row r="2" spans="1:252" ht="16.5" customHeight="1">
      <c r="A2" s="4" t="s">
        <v>1</v>
      </c>
      <c r="B2" s="4"/>
      <c r="C2" s="4"/>
      <c r="D2" s="4"/>
      <c r="E2" s="4"/>
      <c r="F2" s="4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</row>
    <row r="3" spans="1:252" ht="15.75" customHeight="1">
      <c r="A3" s="6" t="s">
        <v>2</v>
      </c>
      <c r="B3" s="6"/>
      <c r="C3" s="81"/>
      <c r="D3" s="81"/>
      <c r="E3" s="81"/>
      <c r="F3" s="159" t="s">
        <v>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</row>
    <row r="4" spans="1:252" ht="16.5" customHeight="1">
      <c r="A4" s="43" t="s">
        <v>4</v>
      </c>
      <c r="B4" s="83"/>
      <c r="C4" s="84" t="s">
        <v>5</v>
      </c>
      <c r="D4" s="85"/>
      <c r="E4" s="85"/>
      <c r="F4" s="16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</row>
    <row r="5" spans="1:252" ht="9" customHeight="1">
      <c r="A5" s="43" t="s">
        <v>6</v>
      </c>
      <c r="B5" s="43" t="s">
        <v>7</v>
      </c>
      <c r="C5" s="87" t="s">
        <v>6</v>
      </c>
      <c r="D5" s="88" t="s">
        <v>8</v>
      </c>
      <c r="E5" s="161" t="s">
        <v>6</v>
      </c>
      <c r="F5" s="88" t="s">
        <v>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2" ht="9" customHeight="1">
      <c r="A6" s="43"/>
      <c r="B6" s="89"/>
      <c r="C6" s="83"/>
      <c r="D6" s="89"/>
      <c r="E6" s="43"/>
      <c r="F6" s="8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2" ht="16.5" customHeight="1">
      <c r="A7" s="91" t="s">
        <v>9</v>
      </c>
      <c r="B7" s="92">
        <v>4676262</v>
      </c>
      <c r="C7" s="93" t="s">
        <v>10</v>
      </c>
      <c r="D7" s="92">
        <v>3362727</v>
      </c>
      <c r="E7" s="93" t="s">
        <v>11</v>
      </c>
      <c r="F7" s="92">
        <v>2981030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2" ht="16.5" customHeight="1">
      <c r="A8" s="91" t="s">
        <v>12</v>
      </c>
      <c r="B8" s="96">
        <v>4676262</v>
      </c>
      <c r="C8" s="97" t="s">
        <v>13</v>
      </c>
      <c r="D8" s="92">
        <v>0</v>
      </c>
      <c r="E8" s="97" t="s">
        <v>14</v>
      </c>
      <c r="F8" s="92">
        <v>2685896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</row>
    <row r="9" spans="1:252" ht="16.5" customHeight="1">
      <c r="A9" s="91" t="s">
        <v>15</v>
      </c>
      <c r="B9" s="99">
        <v>0</v>
      </c>
      <c r="C9" s="97" t="s">
        <v>16</v>
      </c>
      <c r="D9" s="92">
        <v>0</v>
      </c>
      <c r="E9" s="97" t="s">
        <v>17</v>
      </c>
      <c r="F9" s="92">
        <v>246165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</row>
    <row r="10" spans="1:252" ht="16.5" customHeight="1">
      <c r="A10" s="91" t="s">
        <v>18</v>
      </c>
      <c r="B10" s="92">
        <v>0</v>
      </c>
      <c r="C10" s="97" t="s">
        <v>19</v>
      </c>
      <c r="D10" s="92">
        <v>940250</v>
      </c>
      <c r="E10" s="97" t="s">
        <v>20</v>
      </c>
      <c r="F10" s="92">
        <v>48969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</row>
    <row r="11" spans="1:252" ht="16.5" customHeight="1">
      <c r="A11" s="91" t="s">
        <v>21</v>
      </c>
      <c r="B11" s="96">
        <v>0</v>
      </c>
      <c r="C11" s="97" t="s">
        <v>22</v>
      </c>
      <c r="D11" s="92">
        <v>0</v>
      </c>
      <c r="E11" s="97" t="s">
        <v>23</v>
      </c>
      <c r="F11" s="92">
        <v>1700232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</row>
    <row r="12" spans="1:252" ht="16.5" customHeight="1">
      <c r="A12" s="91" t="s">
        <v>24</v>
      </c>
      <c r="B12" s="96">
        <v>0</v>
      </c>
      <c r="C12" s="97" t="s">
        <v>25</v>
      </c>
      <c r="D12" s="92">
        <v>0</v>
      </c>
      <c r="E12" s="97" t="s">
        <v>14</v>
      </c>
      <c r="F12" s="92">
        <v>100000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</row>
    <row r="13" spans="1:252" ht="16.5" customHeight="1">
      <c r="A13" s="91" t="s">
        <v>26</v>
      </c>
      <c r="B13" s="96">
        <v>0</v>
      </c>
      <c r="C13" s="100" t="s">
        <v>27</v>
      </c>
      <c r="D13" s="92">
        <v>0</v>
      </c>
      <c r="E13" s="97" t="s">
        <v>17</v>
      </c>
      <c r="F13" s="92">
        <v>1600232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</row>
    <row r="14" spans="1:252" ht="16.5" customHeight="1">
      <c r="A14" s="91" t="s">
        <v>28</v>
      </c>
      <c r="B14" s="96">
        <v>0</v>
      </c>
      <c r="C14" s="97" t="s">
        <v>29</v>
      </c>
      <c r="D14" s="92">
        <v>156453</v>
      </c>
      <c r="E14" s="97" t="s">
        <v>20</v>
      </c>
      <c r="F14" s="94"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</row>
    <row r="15" spans="1:252" ht="16.5" customHeight="1">
      <c r="A15" s="91" t="s">
        <v>30</v>
      </c>
      <c r="B15" s="96">
        <v>0</v>
      </c>
      <c r="C15" s="97" t="s">
        <v>31</v>
      </c>
      <c r="D15" s="92">
        <v>0</v>
      </c>
      <c r="E15" s="97" t="s">
        <v>32</v>
      </c>
      <c r="F15" s="94"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</row>
    <row r="16" spans="1:252" ht="16.5" customHeight="1">
      <c r="A16" s="91" t="s">
        <v>33</v>
      </c>
      <c r="B16" s="96">
        <v>0</v>
      </c>
      <c r="C16" s="97" t="s">
        <v>34</v>
      </c>
      <c r="D16" s="92">
        <v>122960</v>
      </c>
      <c r="E16" s="97" t="s">
        <v>35</v>
      </c>
      <c r="F16" s="94"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</row>
    <row r="17" spans="1:252" ht="16.5" customHeight="1">
      <c r="A17" s="91" t="s">
        <v>36</v>
      </c>
      <c r="B17" s="96">
        <v>0</v>
      </c>
      <c r="C17" s="97" t="s">
        <v>37</v>
      </c>
      <c r="D17" s="92">
        <v>0</v>
      </c>
      <c r="E17" s="97" t="s">
        <v>38</v>
      </c>
      <c r="F17" s="94">
        <v>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</row>
    <row r="18" spans="1:252" ht="16.5" customHeight="1">
      <c r="A18" s="91" t="s">
        <v>39</v>
      </c>
      <c r="B18" s="96">
        <v>5000</v>
      </c>
      <c r="C18" s="97" t="s">
        <v>40</v>
      </c>
      <c r="D18" s="92">
        <v>0</v>
      </c>
      <c r="E18" s="97" t="s">
        <v>41</v>
      </c>
      <c r="F18" s="94"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</row>
    <row r="19" spans="1:252" ht="16.5" customHeight="1">
      <c r="A19" s="91" t="s">
        <v>42</v>
      </c>
      <c r="B19" s="99">
        <v>0</v>
      </c>
      <c r="C19" s="97" t="s">
        <v>43</v>
      </c>
      <c r="D19" s="92">
        <v>5000</v>
      </c>
      <c r="E19" s="97" t="s">
        <v>44</v>
      </c>
      <c r="F19" s="94">
        <v>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</row>
    <row r="20" spans="1:252" ht="16.5" customHeight="1">
      <c r="A20" s="91" t="s">
        <v>45</v>
      </c>
      <c r="B20" s="92">
        <v>0</v>
      </c>
      <c r="C20" s="97" t="s">
        <v>46</v>
      </c>
      <c r="D20" s="92">
        <v>0</v>
      </c>
      <c r="E20" s="97" t="s">
        <v>47</v>
      </c>
      <c r="F20" s="92">
        <v>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</row>
    <row r="21" spans="1:252" ht="16.5" customHeight="1">
      <c r="A21" s="91" t="s">
        <v>48</v>
      </c>
      <c r="B21" s="96">
        <v>5000</v>
      </c>
      <c r="C21" s="97" t="s">
        <v>49</v>
      </c>
      <c r="D21" s="92">
        <v>0</v>
      </c>
      <c r="E21" s="97" t="s">
        <v>50</v>
      </c>
      <c r="F21" s="96"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</row>
    <row r="22" spans="1:252" ht="16.5" customHeight="1">
      <c r="A22" s="91" t="s">
        <v>51</v>
      </c>
      <c r="B22" s="96">
        <v>0</v>
      </c>
      <c r="C22" s="97" t="s">
        <v>52</v>
      </c>
      <c r="D22" s="92">
        <v>0</v>
      </c>
      <c r="E22" s="116"/>
      <c r="F22" s="106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</row>
    <row r="23" spans="1:252" ht="16.5" customHeight="1">
      <c r="A23" s="91" t="s">
        <v>53</v>
      </c>
      <c r="B23" s="96">
        <v>0</v>
      </c>
      <c r="C23" s="97" t="s">
        <v>54</v>
      </c>
      <c r="D23" s="92">
        <v>0</v>
      </c>
      <c r="E23" s="116"/>
      <c r="F23" s="104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</row>
    <row r="24" spans="1:252" ht="16.5" customHeight="1">
      <c r="A24" s="91" t="s">
        <v>55</v>
      </c>
      <c r="B24" s="96">
        <v>0</v>
      </c>
      <c r="C24" s="97" t="s">
        <v>56</v>
      </c>
      <c r="D24" s="92">
        <v>0</v>
      </c>
      <c r="E24" s="116"/>
      <c r="F24" s="104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</row>
    <row r="25" spans="1:252" ht="16.5" customHeight="1">
      <c r="A25" s="91" t="s">
        <v>57</v>
      </c>
      <c r="B25" s="96">
        <v>0</v>
      </c>
      <c r="C25" s="97" t="s">
        <v>58</v>
      </c>
      <c r="D25" s="92">
        <v>0</v>
      </c>
      <c r="E25" s="116"/>
      <c r="F25" s="10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</row>
    <row r="26" spans="1:252" ht="16.5" customHeight="1">
      <c r="A26" s="91"/>
      <c r="B26" s="106"/>
      <c r="C26" s="97" t="s">
        <v>59</v>
      </c>
      <c r="D26" s="92">
        <v>93872</v>
      </c>
      <c r="E26" s="116"/>
      <c r="F26" s="92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</row>
    <row r="27" spans="1:252" ht="16.5" customHeight="1">
      <c r="A27" s="91"/>
      <c r="B27" s="104"/>
      <c r="C27" s="97" t="s">
        <v>60</v>
      </c>
      <c r="D27" s="92">
        <v>0</v>
      </c>
      <c r="E27" s="116"/>
      <c r="F27" s="104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</row>
    <row r="28" spans="1:252" ht="16.5" customHeight="1">
      <c r="A28" s="91"/>
      <c r="B28" s="104"/>
      <c r="C28" s="97" t="s">
        <v>61</v>
      </c>
      <c r="D28" s="92">
        <v>0</v>
      </c>
      <c r="E28" s="116"/>
      <c r="F28" s="104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</row>
    <row r="29" spans="1:252" ht="16.5" customHeight="1">
      <c r="A29" s="91"/>
      <c r="B29" s="104"/>
      <c r="C29" s="97" t="s">
        <v>62</v>
      </c>
      <c r="D29" s="92">
        <v>0</v>
      </c>
      <c r="E29" s="116"/>
      <c r="F29" s="104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</row>
    <row r="30" spans="1:252" ht="16.5" customHeight="1">
      <c r="A30" s="109"/>
      <c r="B30" s="110"/>
      <c r="C30" s="97" t="s">
        <v>63</v>
      </c>
      <c r="D30" s="92">
        <v>0</v>
      </c>
      <c r="E30" s="116"/>
      <c r="F30" s="104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</row>
    <row r="31" spans="1:252" ht="16.5" customHeight="1">
      <c r="A31" s="109"/>
      <c r="B31" s="110"/>
      <c r="C31" s="97" t="s">
        <v>64</v>
      </c>
      <c r="D31" s="92">
        <v>0</v>
      </c>
      <c r="E31" s="116"/>
      <c r="F31" s="104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</row>
    <row r="32" spans="1:252" ht="16.5" customHeight="1">
      <c r="A32" s="111"/>
      <c r="B32" s="110"/>
      <c r="C32" s="97" t="s">
        <v>65</v>
      </c>
      <c r="D32" s="92">
        <v>0</v>
      </c>
      <c r="E32" s="97"/>
      <c r="F32" s="104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</row>
    <row r="33" spans="1:252" ht="16.5" customHeight="1">
      <c r="A33" s="111"/>
      <c r="B33" s="110"/>
      <c r="C33" s="97" t="s">
        <v>66</v>
      </c>
      <c r="D33" s="92">
        <v>0</v>
      </c>
      <c r="E33" s="97"/>
      <c r="F33" s="104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</row>
    <row r="34" spans="1:252" ht="16.5" customHeight="1">
      <c r="A34" s="111"/>
      <c r="B34" s="110"/>
      <c r="C34" s="97" t="s">
        <v>67</v>
      </c>
      <c r="D34" s="92">
        <v>0</v>
      </c>
      <c r="E34" s="97"/>
      <c r="F34" s="104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</row>
    <row r="35" spans="1:252" ht="16.5" customHeight="1">
      <c r="A35" s="83" t="s">
        <v>68</v>
      </c>
      <c r="B35" s="94">
        <f>B7+B16+B17+B18+B24+B25</f>
        <v>4681262</v>
      </c>
      <c r="C35" s="113" t="s">
        <v>69</v>
      </c>
      <c r="D35" s="96">
        <f>SUM(D7:D34)</f>
        <v>4681262</v>
      </c>
      <c r="E35" s="113" t="s">
        <v>69</v>
      </c>
      <c r="F35" s="92">
        <f>F7+F11</f>
        <v>4681262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</row>
    <row r="36" spans="1:252" ht="16.5" customHeight="1">
      <c r="A36" s="114" t="s">
        <v>70</v>
      </c>
      <c r="B36" s="92">
        <v>0</v>
      </c>
      <c r="C36" s="115" t="s">
        <v>71</v>
      </c>
      <c r="D36" s="104"/>
      <c r="E36" s="162" t="s">
        <v>72</v>
      </c>
      <c r="F36" s="104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</row>
    <row r="37" spans="1:252" ht="16.5" customHeight="1">
      <c r="A37" s="91" t="s">
        <v>73</v>
      </c>
      <c r="B37" s="96">
        <v>0</v>
      </c>
      <c r="C37" s="116"/>
      <c r="D37" s="104"/>
      <c r="E37" s="163"/>
      <c r="F37" s="104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</row>
    <row r="38" spans="1:252" ht="16.5" customHeight="1">
      <c r="A38" s="91" t="s">
        <v>74</v>
      </c>
      <c r="B38" s="96">
        <v>0</v>
      </c>
      <c r="C38" s="116"/>
      <c r="D38" s="104"/>
      <c r="E38" s="163"/>
      <c r="F38" s="104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</row>
    <row r="39" spans="1:252" ht="16.5" customHeight="1">
      <c r="A39" s="91" t="s">
        <v>75</v>
      </c>
      <c r="B39" s="96">
        <v>0</v>
      </c>
      <c r="C39" s="117"/>
      <c r="D39" s="104"/>
      <c r="E39" s="109"/>
      <c r="F39" s="104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</row>
    <row r="40" spans="1:252" ht="16.5" customHeight="1">
      <c r="A40" s="91" t="s">
        <v>76</v>
      </c>
      <c r="B40" s="96">
        <v>0</v>
      </c>
      <c r="C40" s="117"/>
      <c r="D40" s="104"/>
      <c r="E40" s="109"/>
      <c r="F40" s="104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</row>
    <row r="41" spans="1:252" ht="16.5" customHeight="1">
      <c r="A41" s="91" t="s">
        <v>77</v>
      </c>
      <c r="B41" s="96">
        <v>0</v>
      </c>
      <c r="C41" s="117"/>
      <c r="D41" s="104"/>
      <c r="E41" s="109"/>
      <c r="F41" s="104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</row>
    <row r="42" spans="1:252" ht="16.5" customHeight="1">
      <c r="A42" s="91" t="s">
        <v>78</v>
      </c>
      <c r="B42" s="96">
        <v>0</v>
      </c>
      <c r="C42" s="117"/>
      <c r="D42" s="104"/>
      <c r="E42" s="109"/>
      <c r="F42" s="104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</row>
    <row r="43" spans="1:252" ht="16.5" customHeight="1">
      <c r="A43" s="91" t="s">
        <v>79</v>
      </c>
      <c r="B43" s="96">
        <v>0</v>
      </c>
      <c r="C43" s="100"/>
      <c r="D43" s="104"/>
      <c r="E43" s="100"/>
      <c r="F43" s="104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</row>
    <row r="44" spans="1:252" ht="16.5" customHeight="1">
      <c r="A44" s="91" t="s">
        <v>80</v>
      </c>
      <c r="B44" s="99">
        <v>0</v>
      </c>
      <c r="C44" s="100"/>
      <c r="D44" s="104"/>
      <c r="E44" s="100"/>
      <c r="F44" s="104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</row>
    <row r="45" spans="1:252" ht="16.5" customHeight="1">
      <c r="A45" s="83" t="s">
        <v>81</v>
      </c>
      <c r="B45" s="92">
        <v>4681262</v>
      </c>
      <c r="C45" s="113" t="s">
        <v>82</v>
      </c>
      <c r="D45" s="92">
        <f>SUM(D35:D36)</f>
        <v>4681262</v>
      </c>
      <c r="E45" s="113" t="s">
        <v>82</v>
      </c>
      <c r="F45" s="92">
        <f>SUM(F35:F36)</f>
        <v>4681262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</row>
    <row r="46" spans="1:252" ht="14.25" customHeight="1">
      <c r="A46" s="118"/>
      <c r="B46" s="118"/>
      <c r="C46" s="118"/>
      <c r="D46" s="118"/>
      <c r="E46" s="118"/>
      <c r="F46" s="118"/>
      <c r="G46" s="118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</row>
    <row r="47" spans="1:252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</row>
    <row r="48" ht="19.5" customHeight="1">
      <c r="B48" s="52"/>
    </row>
    <row r="49" spans="1:252" ht="19.5" customHeight="1">
      <c r="A49" s="12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</row>
    <row r="50" ht="12.75" customHeight="1">
      <c r="C50" s="52"/>
    </row>
    <row r="51" ht="12.75" customHeight="1">
      <c r="C51" s="52"/>
    </row>
    <row r="52" spans="3:4" ht="9.75" customHeight="1">
      <c r="C52" s="52"/>
      <c r="D52" s="52"/>
    </row>
    <row r="53" ht="9.75" customHeight="1">
      <c r="D53" s="52"/>
    </row>
  </sheetData>
  <sheetProtection/>
  <mergeCells count="7">
    <mergeCell ref="A4:B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30.5" style="0" customWidth="1"/>
    <col min="2" max="7" width="20.66015625" style="0" customWidth="1"/>
    <col min="8" max="9" width="9.16015625" style="0" customWidth="1"/>
    <col min="10" max="10" width="9.16015625" style="0" hidden="1" customWidth="1"/>
  </cols>
  <sheetData>
    <row r="1" spans="1:8" ht="9.75" customHeight="1">
      <c r="A1" s="1" t="s">
        <v>344</v>
      </c>
      <c r="B1" s="1"/>
      <c r="C1" s="1"/>
      <c r="D1" s="1"/>
      <c r="E1" s="1"/>
      <c r="F1" s="2"/>
      <c r="G1" s="3"/>
      <c r="H1" s="2"/>
    </row>
    <row r="2" spans="1:8" ht="18.75" customHeight="1">
      <c r="A2" s="4" t="s">
        <v>345</v>
      </c>
      <c r="B2" s="4"/>
      <c r="C2" s="4"/>
      <c r="D2" s="4"/>
      <c r="E2" s="4"/>
      <c r="F2" s="5"/>
      <c r="G2" s="5"/>
      <c r="H2" s="2"/>
    </row>
    <row r="3" spans="1:8" ht="18.75" customHeight="1">
      <c r="A3" s="6" t="s">
        <v>2</v>
      </c>
      <c r="B3" s="6"/>
      <c r="C3" s="6"/>
      <c r="D3" s="6"/>
      <c r="E3" s="6"/>
      <c r="F3" s="7"/>
      <c r="G3" s="3" t="s">
        <v>3</v>
      </c>
      <c r="H3" s="2"/>
    </row>
    <row r="4" spans="1:8" ht="18.75" customHeight="1">
      <c r="A4" s="8" t="s">
        <v>346</v>
      </c>
      <c r="B4" s="9" t="s">
        <v>347</v>
      </c>
      <c r="C4" s="9"/>
      <c r="D4" s="8"/>
      <c r="E4" s="9" t="s">
        <v>348</v>
      </c>
      <c r="F4" s="9"/>
      <c r="G4" s="9"/>
      <c r="H4" s="2"/>
    </row>
    <row r="5" spans="1:8" ht="18.75" customHeight="1">
      <c r="A5" s="9"/>
      <c r="B5" s="10" t="s">
        <v>349</v>
      </c>
      <c r="C5" s="11" t="s">
        <v>350</v>
      </c>
      <c r="D5" s="12" t="s">
        <v>351</v>
      </c>
      <c r="E5" s="10" t="s">
        <v>349</v>
      </c>
      <c r="F5" s="11" t="s">
        <v>350</v>
      </c>
      <c r="G5" s="12" t="s">
        <v>351</v>
      </c>
      <c r="H5" s="2"/>
    </row>
    <row r="6" spans="1:8" ht="18.75" customHeight="1">
      <c r="A6" s="13" t="s">
        <v>121</v>
      </c>
      <c r="B6" s="14">
        <v>1</v>
      </c>
      <c r="C6" s="14">
        <f>B6+1</f>
        <v>2</v>
      </c>
      <c r="D6" s="14">
        <f>C6+1</f>
        <v>3</v>
      </c>
      <c r="E6" s="14">
        <f>D6+1</f>
        <v>4</v>
      </c>
      <c r="F6" s="14">
        <f>E6+1</f>
        <v>5</v>
      </c>
      <c r="G6" s="14">
        <f>F6+1</f>
        <v>6</v>
      </c>
      <c r="H6" s="2"/>
    </row>
    <row r="7" spans="1:9" ht="29.25" customHeight="1">
      <c r="A7" s="15" t="s">
        <v>98</v>
      </c>
      <c r="B7" s="16">
        <f>SUM(B8:B10)</f>
        <v>29200</v>
      </c>
      <c r="C7" s="16">
        <f>SUM(C8:C10)</f>
        <v>29200</v>
      </c>
      <c r="D7" s="17">
        <f aca="true" t="shared" si="0" ref="D7:D12">IF(B7=0,IF(C7=0,0,1),IF(C7=0,-1,(C7-B7)/B7))</f>
        <v>0</v>
      </c>
      <c r="E7" s="18">
        <f>SUM(E8:E10)</f>
        <v>29200</v>
      </c>
      <c r="F7" s="18">
        <f>SUM(F8:F10)</f>
        <v>29200</v>
      </c>
      <c r="G7" s="17">
        <f aca="true" t="shared" si="1" ref="G7:G12">IF(E7=0,IF(F7=0,0,1),IF(F7=0,-1,(F7-E7)/E7))</f>
        <v>0</v>
      </c>
      <c r="H7" s="1">
        <f aca="true" t="shared" si="2" ref="H7:H12">IF(B7-E7&gt;=0,0,B7-E7)</f>
        <v>0</v>
      </c>
      <c r="I7" s="1">
        <f aca="true" t="shared" si="3" ref="I7:I12">IF(C7-F7&gt;=0,0,C7-F7)</f>
        <v>0</v>
      </c>
    </row>
    <row r="8" spans="1:9" ht="29.25" customHeight="1">
      <c r="A8" s="19" t="s">
        <v>352</v>
      </c>
      <c r="B8" s="18"/>
      <c r="C8" s="18"/>
      <c r="D8" s="17">
        <f t="shared" si="0"/>
        <v>0</v>
      </c>
      <c r="E8" s="18"/>
      <c r="F8" s="18"/>
      <c r="G8" s="17">
        <f t="shared" si="1"/>
        <v>0</v>
      </c>
      <c r="H8" s="1">
        <f t="shared" si="2"/>
        <v>0</v>
      </c>
      <c r="I8" s="1">
        <f t="shared" si="3"/>
        <v>0</v>
      </c>
    </row>
    <row r="9" spans="1:9" ht="29.25" customHeight="1">
      <c r="A9" s="19" t="s">
        <v>353</v>
      </c>
      <c r="B9" s="18">
        <v>29200</v>
      </c>
      <c r="C9" s="18">
        <v>29200</v>
      </c>
      <c r="D9" s="17">
        <f t="shared" si="0"/>
        <v>0</v>
      </c>
      <c r="E9" s="18">
        <v>29200</v>
      </c>
      <c r="F9" s="18">
        <v>29200</v>
      </c>
      <c r="G9" s="17">
        <v>0</v>
      </c>
      <c r="H9" s="1">
        <f t="shared" si="2"/>
        <v>0</v>
      </c>
      <c r="I9" s="1">
        <f t="shared" si="3"/>
        <v>0</v>
      </c>
    </row>
    <row r="10" spans="1:9" ht="29.25" customHeight="1">
      <c r="A10" s="19" t="s">
        <v>354</v>
      </c>
      <c r="B10" s="20">
        <f>SUM(B11:B12)</f>
        <v>0</v>
      </c>
      <c r="C10" s="21">
        <f>SUM(C11:C12)</f>
        <v>0</v>
      </c>
      <c r="D10" s="17">
        <f t="shared" si="0"/>
        <v>0</v>
      </c>
      <c r="E10" s="20">
        <f>SUM(E11:E12)</f>
        <v>0</v>
      </c>
      <c r="F10" s="21">
        <f>SUM(F11:F12)</f>
        <v>0</v>
      </c>
      <c r="G10" s="17">
        <f t="shared" si="1"/>
        <v>0</v>
      </c>
      <c r="H10" s="1">
        <f t="shared" si="2"/>
        <v>0</v>
      </c>
      <c r="I10" s="1">
        <f t="shared" si="3"/>
        <v>0</v>
      </c>
    </row>
    <row r="11" spans="1:9" ht="29.25" customHeight="1">
      <c r="A11" s="19" t="s">
        <v>355</v>
      </c>
      <c r="B11" s="18"/>
      <c r="C11" s="18"/>
      <c r="D11" s="17">
        <f t="shared" si="0"/>
        <v>0</v>
      </c>
      <c r="E11" s="16"/>
      <c r="F11" s="18"/>
      <c r="G11" s="17">
        <f t="shared" si="1"/>
        <v>0</v>
      </c>
      <c r="H11" s="1">
        <f t="shared" si="2"/>
        <v>0</v>
      </c>
      <c r="I11" s="1">
        <f t="shared" si="3"/>
        <v>0</v>
      </c>
    </row>
    <row r="12" spans="1:9" ht="29.25" customHeight="1">
      <c r="A12" s="19" t="s">
        <v>356</v>
      </c>
      <c r="B12" s="18"/>
      <c r="C12" s="18"/>
      <c r="D12" s="17">
        <f t="shared" si="0"/>
        <v>0</v>
      </c>
      <c r="E12" s="18"/>
      <c r="F12" s="18"/>
      <c r="G12" s="17">
        <f t="shared" si="1"/>
        <v>0</v>
      </c>
      <c r="H12" s="1">
        <f t="shared" si="2"/>
        <v>0</v>
      </c>
      <c r="I12" s="1">
        <f t="shared" si="3"/>
        <v>0</v>
      </c>
    </row>
    <row r="13" spans="1:8" ht="9.75" customHeight="1">
      <c r="A13" s="2"/>
      <c r="B13" s="2"/>
      <c r="C13" s="2"/>
      <c r="D13" s="2"/>
      <c r="E13" s="2"/>
      <c r="F13" s="1"/>
      <c r="G13" s="1"/>
      <c r="H13" s="2"/>
    </row>
    <row r="14" spans="1:10" ht="21" customHeight="1">
      <c r="A14" s="1">
        <f>IF(B7+C7=0,J14,0)</f>
        <v>0</v>
      </c>
      <c r="B14" s="2"/>
      <c r="C14" s="2"/>
      <c r="D14" s="2"/>
      <c r="E14" s="2"/>
      <c r="F14" s="1"/>
      <c r="G14" s="1"/>
      <c r="H14" s="2"/>
      <c r="J14" t="s">
        <v>357</v>
      </c>
    </row>
    <row r="15" spans="1:8" ht="9.75" customHeight="1">
      <c r="A15" s="2"/>
      <c r="B15" s="2"/>
      <c r="C15" s="2"/>
      <c r="D15" s="2"/>
      <c r="E15" s="2"/>
      <c r="F15" s="1"/>
      <c r="G15" s="2"/>
      <c r="H15" s="2"/>
    </row>
    <row r="16" spans="1:8" ht="9.75" customHeight="1">
      <c r="A16" s="2"/>
      <c r="B16" s="2"/>
      <c r="C16" s="2"/>
      <c r="D16" s="2"/>
      <c r="E16" s="2"/>
      <c r="F16" s="1"/>
      <c r="G16" s="2"/>
      <c r="H16" s="2"/>
    </row>
    <row r="17" spans="1:8" ht="9.75" customHeight="1">
      <c r="A17" s="2"/>
      <c r="B17" s="2"/>
      <c r="C17" s="2"/>
      <c r="D17" s="2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</sheetData>
  <sheetProtection/>
  <mergeCells count="3">
    <mergeCell ref="B4:D4"/>
    <mergeCell ref="E4:G4"/>
    <mergeCell ref="A4:A5"/>
  </mergeCells>
  <printOptions horizontalCentered="1"/>
  <pageMargins left="0.39" right="0.39" top="0.79" bottom="0.79" header="0.39" footer="0.39"/>
  <pageSetup fitToHeight="9999" fitToWidth="1" orientation="portrait" paperSize="9" scale="80"/>
  <headerFooter scaleWithDoc="0"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8" width="6.66015625" style="0" customWidth="1"/>
    <col min="159" max="252" width="6.83203125" style="0" customWidth="1"/>
  </cols>
  <sheetData>
    <row r="1" spans="1:15" ht="16.5" customHeight="1">
      <c r="A1" s="22" t="s">
        <v>83</v>
      </c>
      <c r="B1" s="122"/>
      <c r="C1" s="122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3" ht="16.5" customHeight="1">
      <c r="A2" s="125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3" ht="16.5" customHeight="1">
      <c r="A3" s="22" t="s">
        <v>2</v>
      </c>
      <c r="B3" s="80"/>
      <c r="C3" s="80"/>
      <c r="D3" s="12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45"/>
      <c r="AG3" s="145" t="s">
        <v>3</v>
      </c>
    </row>
    <row r="4" spans="1:33" ht="13.5" customHeight="1">
      <c r="A4" s="43" t="s">
        <v>85</v>
      </c>
      <c r="B4" s="43"/>
      <c r="C4" s="43"/>
      <c r="D4" s="42" t="s">
        <v>86</v>
      </c>
      <c r="E4" s="127" t="s">
        <v>87</v>
      </c>
      <c r="F4" s="128" t="s">
        <v>88</v>
      </c>
      <c r="G4" s="129"/>
      <c r="H4" s="129"/>
      <c r="I4" s="129"/>
      <c r="J4" s="129"/>
      <c r="K4" s="129"/>
      <c r="L4" s="129"/>
      <c r="M4" s="129"/>
      <c r="N4" s="146"/>
      <c r="O4" s="147" t="s">
        <v>89</v>
      </c>
      <c r="P4" s="134" t="s">
        <v>90</v>
      </c>
      <c r="Q4" s="134" t="s">
        <v>91</v>
      </c>
      <c r="R4" s="134"/>
      <c r="S4" s="134"/>
      <c r="T4" s="134"/>
      <c r="U4" s="134"/>
      <c r="V4" s="150"/>
      <c r="W4" s="134" t="s">
        <v>92</v>
      </c>
      <c r="X4" s="153" t="s">
        <v>93</v>
      </c>
      <c r="Y4" s="156" t="s">
        <v>94</v>
      </c>
      <c r="Z4" s="157"/>
      <c r="AA4" s="157"/>
      <c r="AB4" s="157"/>
      <c r="AC4" s="157"/>
      <c r="AD4" s="157"/>
      <c r="AE4" s="157"/>
      <c r="AF4" s="157"/>
      <c r="AG4" s="146"/>
    </row>
    <row r="5" spans="1:33" ht="13.5" customHeight="1">
      <c r="A5" s="43" t="s">
        <v>95</v>
      </c>
      <c r="B5" s="43" t="s">
        <v>96</v>
      </c>
      <c r="C5" s="43" t="s">
        <v>97</v>
      </c>
      <c r="D5" s="42"/>
      <c r="E5" s="130"/>
      <c r="F5" s="131" t="s">
        <v>98</v>
      </c>
      <c r="G5" s="132" t="s">
        <v>99</v>
      </c>
      <c r="H5" s="133" t="s">
        <v>100</v>
      </c>
      <c r="I5" s="148"/>
      <c r="J5" s="148"/>
      <c r="K5" s="148"/>
      <c r="L5" s="148"/>
      <c r="M5" s="148"/>
      <c r="N5" s="149"/>
      <c r="O5" s="147"/>
      <c r="P5" s="134"/>
      <c r="Q5" s="134" t="s">
        <v>98</v>
      </c>
      <c r="R5" s="134" t="s">
        <v>101</v>
      </c>
      <c r="S5" s="134" t="s">
        <v>102</v>
      </c>
      <c r="T5" s="134" t="s">
        <v>103</v>
      </c>
      <c r="U5" s="134" t="s">
        <v>104</v>
      </c>
      <c r="V5" s="150" t="s">
        <v>105</v>
      </c>
      <c r="W5" s="134"/>
      <c r="X5" s="153"/>
      <c r="Y5" s="134" t="s">
        <v>98</v>
      </c>
      <c r="Z5" s="134" t="s">
        <v>106</v>
      </c>
      <c r="AA5" s="134"/>
      <c r="AB5" s="150"/>
      <c r="AC5" s="150" t="s">
        <v>107</v>
      </c>
      <c r="AD5" s="150" t="s">
        <v>108</v>
      </c>
      <c r="AE5" s="150" t="s">
        <v>109</v>
      </c>
      <c r="AF5" s="134" t="s">
        <v>110</v>
      </c>
      <c r="AG5" s="153" t="s">
        <v>111</v>
      </c>
    </row>
    <row r="6" spans="1:33" ht="57" customHeight="1">
      <c r="A6" s="43"/>
      <c r="B6" s="43"/>
      <c r="C6" s="43"/>
      <c r="D6" s="42"/>
      <c r="E6" s="130"/>
      <c r="F6" s="130"/>
      <c r="G6" s="134"/>
      <c r="H6" s="135" t="s">
        <v>112</v>
      </c>
      <c r="I6" s="135" t="s">
        <v>113</v>
      </c>
      <c r="J6" s="135" t="s">
        <v>114</v>
      </c>
      <c r="K6" s="135" t="s">
        <v>115</v>
      </c>
      <c r="L6" s="135" t="s">
        <v>116</v>
      </c>
      <c r="M6" s="135" t="s">
        <v>117</v>
      </c>
      <c r="N6" s="135" t="s">
        <v>118</v>
      </c>
      <c r="O6" s="150"/>
      <c r="P6" s="134"/>
      <c r="Q6" s="134"/>
      <c r="R6" s="134"/>
      <c r="S6" s="134"/>
      <c r="T6" s="134"/>
      <c r="U6" s="134"/>
      <c r="V6" s="150"/>
      <c r="W6" s="134"/>
      <c r="X6" s="153"/>
      <c r="Y6" s="134"/>
      <c r="Z6" s="158" t="s">
        <v>112</v>
      </c>
      <c r="AA6" s="158" t="s">
        <v>119</v>
      </c>
      <c r="AB6" s="158" t="s">
        <v>120</v>
      </c>
      <c r="AC6" s="150"/>
      <c r="AD6" s="150"/>
      <c r="AE6" s="150"/>
      <c r="AF6" s="134"/>
      <c r="AG6" s="153"/>
    </row>
    <row r="7" spans="1:33" ht="10.5" customHeight="1">
      <c r="A7" s="136" t="s">
        <v>121</v>
      </c>
      <c r="B7" s="136" t="s">
        <v>121</v>
      </c>
      <c r="C7" s="136" t="s">
        <v>121</v>
      </c>
      <c r="D7" s="137" t="s">
        <v>121</v>
      </c>
      <c r="E7" s="138">
        <v>1</v>
      </c>
      <c r="F7" s="138">
        <f aca="true" t="shared" si="0" ref="F7:AG7">E7+1</f>
        <v>2</v>
      </c>
      <c r="G7" s="138">
        <f t="shared" si="0"/>
        <v>3</v>
      </c>
      <c r="H7" s="138">
        <f t="shared" si="0"/>
        <v>4</v>
      </c>
      <c r="I7" s="138">
        <f t="shared" si="0"/>
        <v>5</v>
      </c>
      <c r="J7" s="138">
        <f t="shared" si="0"/>
        <v>6</v>
      </c>
      <c r="K7" s="138">
        <f t="shared" si="0"/>
        <v>7</v>
      </c>
      <c r="L7" s="138">
        <f t="shared" si="0"/>
        <v>8</v>
      </c>
      <c r="M7" s="138">
        <f t="shared" si="0"/>
        <v>9</v>
      </c>
      <c r="N7" s="138">
        <f t="shared" si="0"/>
        <v>10</v>
      </c>
      <c r="O7" s="138">
        <f t="shared" si="0"/>
        <v>11</v>
      </c>
      <c r="P7" s="151">
        <f t="shared" si="0"/>
        <v>12</v>
      </c>
      <c r="Q7" s="151">
        <f t="shared" si="0"/>
        <v>13</v>
      </c>
      <c r="R7" s="138">
        <f t="shared" si="0"/>
        <v>14</v>
      </c>
      <c r="S7" s="138">
        <f t="shared" si="0"/>
        <v>15</v>
      </c>
      <c r="T7" s="138">
        <f t="shared" si="0"/>
        <v>16</v>
      </c>
      <c r="U7" s="138">
        <f t="shared" si="0"/>
        <v>17</v>
      </c>
      <c r="V7" s="138">
        <f t="shared" si="0"/>
        <v>18</v>
      </c>
      <c r="W7" s="151">
        <f t="shared" si="0"/>
        <v>19</v>
      </c>
      <c r="X7" s="151">
        <f t="shared" si="0"/>
        <v>20</v>
      </c>
      <c r="Y7" s="138">
        <f t="shared" si="0"/>
        <v>21</v>
      </c>
      <c r="Z7" s="138">
        <f t="shared" si="0"/>
        <v>22</v>
      </c>
      <c r="AA7" s="138">
        <f t="shared" si="0"/>
        <v>23</v>
      </c>
      <c r="AB7" s="138">
        <f t="shared" si="0"/>
        <v>24</v>
      </c>
      <c r="AC7" s="138">
        <f t="shared" si="0"/>
        <v>25</v>
      </c>
      <c r="AD7" s="138">
        <f t="shared" si="0"/>
        <v>26</v>
      </c>
      <c r="AE7" s="138">
        <f t="shared" si="0"/>
        <v>27</v>
      </c>
      <c r="AF7" s="138">
        <f t="shared" si="0"/>
        <v>28</v>
      </c>
      <c r="AG7" s="138">
        <f t="shared" si="0"/>
        <v>29</v>
      </c>
    </row>
    <row r="8" spans="1:34" ht="27" customHeight="1">
      <c r="A8" s="139"/>
      <c r="B8" s="139"/>
      <c r="C8" s="139"/>
      <c r="D8" s="140" t="s">
        <v>98</v>
      </c>
      <c r="E8" s="141">
        <v>4681262</v>
      </c>
      <c r="F8" s="141">
        <v>4676262</v>
      </c>
      <c r="G8" s="141">
        <v>4676262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92">
        <v>0</v>
      </c>
      <c r="Q8" s="95">
        <v>5000</v>
      </c>
      <c r="R8" s="112">
        <v>0</v>
      </c>
      <c r="S8" s="92">
        <v>0</v>
      </c>
      <c r="T8" s="95">
        <v>5000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52"/>
    </row>
    <row r="9" spans="1:33" ht="27" customHeight="1">
      <c r="A9" s="142" t="s">
        <v>122</v>
      </c>
      <c r="B9" s="142"/>
      <c r="C9" s="142"/>
      <c r="D9" s="143" t="s">
        <v>123</v>
      </c>
      <c r="E9" s="144">
        <v>3362727</v>
      </c>
      <c r="F9" s="144">
        <v>3362727</v>
      </c>
      <c r="G9" s="144">
        <v>3362727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52">
        <v>0</v>
      </c>
      <c r="Q9" s="154">
        <v>0</v>
      </c>
      <c r="R9" s="155">
        <v>0</v>
      </c>
      <c r="S9" s="152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</row>
    <row r="10" spans="1:33" ht="27" customHeight="1">
      <c r="A10" s="142" t="s">
        <v>124</v>
      </c>
      <c r="B10" s="142" t="s">
        <v>125</v>
      </c>
      <c r="C10" s="142"/>
      <c r="D10" s="143" t="s">
        <v>126</v>
      </c>
      <c r="E10" s="144">
        <v>2988927</v>
      </c>
      <c r="F10" s="144">
        <v>2988927</v>
      </c>
      <c r="G10" s="144">
        <v>2988927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52">
        <v>0</v>
      </c>
      <c r="Q10" s="154">
        <v>0</v>
      </c>
      <c r="R10" s="155">
        <v>0</v>
      </c>
      <c r="S10" s="152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</row>
    <row r="11" spans="1:33" ht="27" customHeight="1">
      <c r="A11" s="142" t="s">
        <v>127</v>
      </c>
      <c r="B11" s="142" t="s">
        <v>128</v>
      </c>
      <c r="C11" s="142" t="s">
        <v>129</v>
      </c>
      <c r="D11" s="143" t="s">
        <v>130</v>
      </c>
      <c r="E11" s="144">
        <v>2607745</v>
      </c>
      <c r="F11" s="144">
        <v>2607745</v>
      </c>
      <c r="G11" s="144">
        <v>2607745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52">
        <v>0</v>
      </c>
      <c r="Q11" s="154">
        <v>0</v>
      </c>
      <c r="R11" s="155">
        <v>0</v>
      </c>
      <c r="S11" s="152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</row>
    <row r="12" spans="1:33" ht="27" customHeight="1">
      <c r="A12" s="142" t="s">
        <v>127</v>
      </c>
      <c r="B12" s="142" t="s">
        <v>128</v>
      </c>
      <c r="C12" s="142" t="s">
        <v>131</v>
      </c>
      <c r="D12" s="143" t="s">
        <v>132</v>
      </c>
      <c r="E12" s="144">
        <v>381182</v>
      </c>
      <c r="F12" s="144">
        <v>381182</v>
      </c>
      <c r="G12" s="144">
        <v>381182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52">
        <v>0</v>
      </c>
      <c r="Q12" s="154">
        <v>0</v>
      </c>
      <c r="R12" s="155">
        <v>0</v>
      </c>
      <c r="S12" s="152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</row>
    <row r="13" spans="1:33" ht="27" customHeight="1">
      <c r="A13" s="142" t="s">
        <v>124</v>
      </c>
      <c r="B13" s="142" t="s">
        <v>131</v>
      </c>
      <c r="C13" s="142"/>
      <c r="D13" s="143" t="s">
        <v>133</v>
      </c>
      <c r="E13" s="144">
        <v>373800</v>
      </c>
      <c r="F13" s="144">
        <v>373800</v>
      </c>
      <c r="G13" s="144">
        <v>373800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52">
        <v>0</v>
      </c>
      <c r="Q13" s="154">
        <v>0</v>
      </c>
      <c r="R13" s="155">
        <v>0</v>
      </c>
      <c r="S13" s="152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</row>
    <row r="14" spans="1:33" ht="27" customHeight="1">
      <c r="A14" s="142" t="s">
        <v>127</v>
      </c>
      <c r="B14" s="142" t="s">
        <v>134</v>
      </c>
      <c r="C14" s="142" t="s">
        <v>131</v>
      </c>
      <c r="D14" s="143" t="s">
        <v>135</v>
      </c>
      <c r="E14" s="144">
        <v>373800</v>
      </c>
      <c r="F14" s="144">
        <v>373800</v>
      </c>
      <c r="G14" s="144">
        <v>373800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52">
        <v>0</v>
      </c>
      <c r="Q14" s="154">
        <v>0</v>
      </c>
      <c r="R14" s="155">
        <v>0</v>
      </c>
      <c r="S14" s="152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</row>
    <row r="15" spans="1:33" ht="27" customHeight="1">
      <c r="A15" s="142" t="s">
        <v>136</v>
      </c>
      <c r="B15" s="142"/>
      <c r="C15" s="142"/>
      <c r="D15" s="143" t="s">
        <v>137</v>
      </c>
      <c r="E15" s="144">
        <v>940250</v>
      </c>
      <c r="F15" s="144">
        <v>940250</v>
      </c>
      <c r="G15" s="144">
        <v>940250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52">
        <v>0</v>
      </c>
      <c r="Q15" s="154">
        <v>0</v>
      </c>
      <c r="R15" s="155">
        <v>0</v>
      </c>
      <c r="S15" s="152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</row>
    <row r="16" spans="1:33" ht="27" customHeight="1">
      <c r="A16" s="142" t="s">
        <v>138</v>
      </c>
      <c r="B16" s="142" t="s">
        <v>139</v>
      </c>
      <c r="C16" s="142"/>
      <c r="D16" s="143" t="s">
        <v>140</v>
      </c>
      <c r="E16" s="144">
        <v>799000</v>
      </c>
      <c r="F16" s="144">
        <v>799000</v>
      </c>
      <c r="G16" s="144">
        <v>799000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52">
        <v>0</v>
      </c>
      <c r="Q16" s="154">
        <v>0</v>
      </c>
      <c r="R16" s="155">
        <v>0</v>
      </c>
      <c r="S16" s="152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</row>
    <row r="17" spans="1:33" ht="27" customHeight="1">
      <c r="A17" s="142" t="s">
        <v>141</v>
      </c>
      <c r="B17" s="142" t="s">
        <v>142</v>
      </c>
      <c r="C17" s="142" t="s">
        <v>143</v>
      </c>
      <c r="D17" s="143" t="s">
        <v>144</v>
      </c>
      <c r="E17" s="144">
        <v>780000</v>
      </c>
      <c r="F17" s="144">
        <v>780000</v>
      </c>
      <c r="G17" s="144">
        <v>780000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52">
        <v>0</v>
      </c>
      <c r="Q17" s="154">
        <v>0</v>
      </c>
      <c r="R17" s="155">
        <v>0</v>
      </c>
      <c r="S17" s="152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</row>
    <row r="18" spans="1:33" ht="27" customHeight="1">
      <c r="A18" s="142" t="s">
        <v>141</v>
      </c>
      <c r="B18" s="142" t="s">
        <v>142</v>
      </c>
      <c r="C18" s="142" t="s">
        <v>145</v>
      </c>
      <c r="D18" s="143" t="s">
        <v>146</v>
      </c>
      <c r="E18" s="144">
        <v>19000</v>
      </c>
      <c r="F18" s="144">
        <v>19000</v>
      </c>
      <c r="G18" s="144">
        <v>19000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52">
        <v>0</v>
      </c>
      <c r="Q18" s="154">
        <v>0</v>
      </c>
      <c r="R18" s="155">
        <v>0</v>
      </c>
      <c r="S18" s="152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</row>
    <row r="19" spans="1:33" ht="27" customHeight="1">
      <c r="A19" s="142" t="s">
        <v>138</v>
      </c>
      <c r="B19" s="142" t="s">
        <v>147</v>
      </c>
      <c r="C19" s="142"/>
      <c r="D19" s="143" t="s">
        <v>148</v>
      </c>
      <c r="E19" s="144">
        <v>19000</v>
      </c>
      <c r="F19" s="144">
        <v>19000</v>
      </c>
      <c r="G19" s="144">
        <v>19000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52">
        <v>0</v>
      </c>
      <c r="Q19" s="154">
        <v>0</v>
      </c>
      <c r="R19" s="155">
        <v>0</v>
      </c>
      <c r="S19" s="152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</row>
    <row r="20" spans="1:33" ht="27" customHeight="1">
      <c r="A20" s="142" t="s">
        <v>141</v>
      </c>
      <c r="B20" s="142" t="s">
        <v>149</v>
      </c>
      <c r="C20" s="142" t="s">
        <v>131</v>
      </c>
      <c r="D20" s="143" t="s">
        <v>150</v>
      </c>
      <c r="E20" s="144">
        <v>19000</v>
      </c>
      <c r="F20" s="144">
        <v>19000</v>
      </c>
      <c r="G20" s="144">
        <v>19000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52">
        <v>0</v>
      </c>
      <c r="Q20" s="154">
        <v>0</v>
      </c>
      <c r="R20" s="155">
        <v>0</v>
      </c>
      <c r="S20" s="152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</row>
    <row r="21" spans="1:33" ht="27" customHeight="1">
      <c r="A21" s="142" t="s">
        <v>138</v>
      </c>
      <c r="B21" s="142" t="s">
        <v>131</v>
      </c>
      <c r="C21" s="142"/>
      <c r="D21" s="143" t="s">
        <v>151</v>
      </c>
      <c r="E21" s="144">
        <v>122250</v>
      </c>
      <c r="F21" s="144">
        <v>122250</v>
      </c>
      <c r="G21" s="144">
        <v>122250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52">
        <v>0</v>
      </c>
      <c r="Q21" s="154">
        <v>0</v>
      </c>
      <c r="R21" s="155">
        <v>0</v>
      </c>
      <c r="S21" s="152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</row>
    <row r="22" spans="1:33" ht="27" customHeight="1">
      <c r="A22" s="142" t="s">
        <v>141</v>
      </c>
      <c r="B22" s="142" t="s">
        <v>134</v>
      </c>
      <c r="C22" s="142" t="s">
        <v>129</v>
      </c>
      <c r="D22" s="143" t="s">
        <v>152</v>
      </c>
      <c r="E22" s="144">
        <v>122250</v>
      </c>
      <c r="F22" s="144">
        <v>122250</v>
      </c>
      <c r="G22" s="144">
        <v>122250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52">
        <v>0</v>
      </c>
      <c r="Q22" s="154">
        <v>0</v>
      </c>
      <c r="R22" s="155">
        <v>0</v>
      </c>
      <c r="S22" s="152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</row>
    <row r="23" spans="1:33" ht="27" customHeight="1">
      <c r="A23" s="142" t="s">
        <v>153</v>
      </c>
      <c r="B23" s="142"/>
      <c r="C23" s="142"/>
      <c r="D23" s="143" t="s">
        <v>154</v>
      </c>
      <c r="E23" s="144">
        <v>156453</v>
      </c>
      <c r="F23" s="144">
        <v>156453</v>
      </c>
      <c r="G23" s="144">
        <v>156453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52">
        <v>0</v>
      </c>
      <c r="Q23" s="154">
        <v>0</v>
      </c>
      <c r="R23" s="155">
        <v>0</v>
      </c>
      <c r="S23" s="152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</row>
    <row r="24" spans="1:33" ht="27" customHeight="1">
      <c r="A24" s="142" t="s">
        <v>155</v>
      </c>
      <c r="B24" s="142" t="s">
        <v>156</v>
      </c>
      <c r="C24" s="142"/>
      <c r="D24" s="143" t="s">
        <v>157</v>
      </c>
      <c r="E24" s="144">
        <v>156453</v>
      </c>
      <c r="F24" s="144">
        <v>156453</v>
      </c>
      <c r="G24" s="144">
        <v>156453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52">
        <v>0</v>
      </c>
      <c r="Q24" s="154">
        <v>0</v>
      </c>
      <c r="R24" s="155">
        <v>0</v>
      </c>
      <c r="S24" s="152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</row>
    <row r="25" spans="1:33" ht="27" customHeight="1">
      <c r="A25" s="142" t="s">
        <v>158</v>
      </c>
      <c r="B25" s="142" t="s">
        <v>159</v>
      </c>
      <c r="C25" s="142" t="s">
        <v>156</v>
      </c>
      <c r="D25" s="143" t="s">
        <v>160</v>
      </c>
      <c r="E25" s="144">
        <v>156453</v>
      </c>
      <c r="F25" s="144">
        <v>156453</v>
      </c>
      <c r="G25" s="144">
        <v>156453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52">
        <v>0</v>
      </c>
      <c r="Q25" s="154">
        <v>0</v>
      </c>
      <c r="R25" s="155">
        <v>0</v>
      </c>
      <c r="S25" s="152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</row>
    <row r="26" spans="1:33" ht="27" customHeight="1">
      <c r="A26" s="142" t="s">
        <v>161</v>
      </c>
      <c r="B26" s="142"/>
      <c r="C26" s="142"/>
      <c r="D26" s="143" t="s">
        <v>162</v>
      </c>
      <c r="E26" s="144">
        <v>122960</v>
      </c>
      <c r="F26" s="144">
        <v>122960</v>
      </c>
      <c r="G26" s="144">
        <v>122960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52">
        <v>0</v>
      </c>
      <c r="Q26" s="154">
        <v>0</v>
      </c>
      <c r="R26" s="155">
        <v>0</v>
      </c>
      <c r="S26" s="152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</row>
    <row r="27" spans="1:33" ht="27" customHeight="1">
      <c r="A27" s="142" t="s">
        <v>163</v>
      </c>
      <c r="B27" s="142" t="s">
        <v>164</v>
      </c>
      <c r="C27" s="142"/>
      <c r="D27" s="143" t="s">
        <v>165</v>
      </c>
      <c r="E27" s="144">
        <v>120</v>
      </c>
      <c r="F27" s="144">
        <v>120</v>
      </c>
      <c r="G27" s="144">
        <v>120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52">
        <v>0</v>
      </c>
      <c r="Q27" s="154">
        <v>0</v>
      </c>
      <c r="R27" s="155">
        <v>0</v>
      </c>
      <c r="S27" s="152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</row>
    <row r="28" spans="1:33" ht="27" customHeight="1">
      <c r="A28" s="142" t="s">
        <v>166</v>
      </c>
      <c r="B28" s="142" t="s">
        <v>167</v>
      </c>
      <c r="C28" s="142" t="s">
        <v>131</v>
      </c>
      <c r="D28" s="143" t="s">
        <v>168</v>
      </c>
      <c r="E28" s="144">
        <v>120</v>
      </c>
      <c r="F28" s="144">
        <v>120</v>
      </c>
      <c r="G28" s="144">
        <v>120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52">
        <v>0</v>
      </c>
      <c r="Q28" s="154">
        <v>0</v>
      </c>
      <c r="R28" s="155">
        <v>0</v>
      </c>
      <c r="S28" s="152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</row>
    <row r="29" spans="1:33" ht="27" customHeight="1">
      <c r="A29" s="142" t="s">
        <v>163</v>
      </c>
      <c r="B29" s="142" t="s">
        <v>169</v>
      </c>
      <c r="C29" s="142"/>
      <c r="D29" s="143" t="s">
        <v>170</v>
      </c>
      <c r="E29" s="144">
        <v>122840</v>
      </c>
      <c r="F29" s="144">
        <v>122840</v>
      </c>
      <c r="G29" s="144">
        <v>122840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52">
        <v>0</v>
      </c>
      <c r="Q29" s="154">
        <v>0</v>
      </c>
      <c r="R29" s="155">
        <v>0</v>
      </c>
      <c r="S29" s="152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</row>
    <row r="30" spans="1:33" ht="27" customHeight="1">
      <c r="A30" s="142" t="s">
        <v>166</v>
      </c>
      <c r="B30" s="142" t="s">
        <v>171</v>
      </c>
      <c r="C30" s="142" t="s">
        <v>129</v>
      </c>
      <c r="D30" s="143" t="s">
        <v>172</v>
      </c>
      <c r="E30" s="144">
        <v>58670</v>
      </c>
      <c r="F30" s="144">
        <v>58670</v>
      </c>
      <c r="G30" s="144">
        <v>58670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52">
        <v>0</v>
      </c>
      <c r="Q30" s="154">
        <v>0</v>
      </c>
      <c r="R30" s="155">
        <v>0</v>
      </c>
      <c r="S30" s="152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  <c r="AG30" s="154">
        <v>0</v>
      </c>
    </row>
    <row r="31" spans="1:33" ht="27" customHeight="1">
      <c r="A31" s="142" t="s">
        <v>166</v>
      </c>
      <c r="B31" s="142" t="s">
        <v>171</v>
      </c>
      <c r="C31" s="142" t="s">
        <v>147</v>
      </c>
      <c r="D31" s="143" t="s">
        <v>173</v>
      </c>
      <c r="E31" s="144">
        <v>64170</v>
      </c>
      <c r="F31" s="144">
        <v>64170</v>
      </c>
      <c r="G31" s="144">
        <v>64170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52">
        <v>0</v>
      </c>
      <c r="Q31" s="154">
        <v>0</v>
      </c>
      <c r="R31" s="155">
        <v>0</v>
      </c>
      <c r="S31" s="152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54">
        <v>0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  <c r="AG31" s="154">
        <v>0</v>
      </c>
    </row>
    <row r="32" spans="1:33" ht="27" customHeight="1">
      <c r="A32" s="142" t="s">
        <v>174</v>
      </c>
      <c r="B32" s="142"/>
      <c r="C32" s="142"/>
      <c r="D32" s="143" t="s">
        <v>175</v>
      </c>
      <c r="E32" s="144">
        <v>5000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52">
        <v>0</v>
      </c>
      <c r="Q32" s="154">
        <v>5000</v>
      </c>
      <c r="R32" s="155">
        <v>0</v>
      </c>
      <c r="S32" s="152">
        <v>0</v>
      </c>
      <c r="T32" s="154">
        <v>5000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4">
        <v>0</v>
      </c>
      <c r="AB32" s="154">
        <v>0</v>
      </c>
      <c r="AC32" s="154">
        <v>0</v>
      </c>
      <c r="AD32" s="154">
        <v>0</v>
      </c>
      <c r="AE32" s="154">
        <v>0</v>
      </c>
      <c r="AF32" s="154">
        <v>0</v>
      </c>
      <c r="AG32" s="154">
        <v>0</v>
      </c>
    </row>
    <row r="33" spans="1:33" ht="27" customHeight="1">
      <c r="A33" s="142" t="s">
        <v>176</v>
      </c>
      <c r="B33" s="142" t="s">
        <v>156</v>
      </c>
      <c r="C33" s="142"/>
      <c r="D33" s="143" t="s">
        <v>177</v>
      </c>
      <c r="E33" s="144">
        <v>5000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52">
        <v>0</v>
      </c>
      <c r="Q33" s="154">
        <v>5000</v>
      </c>
      <c r="R33" s="155">
        <v>0</v>
      </c>
      <c r="S33" s="152">
        <v>0</v>
      </c>
      <c r="T33" s="154">
        <v>5000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  <c r="AA33" s="154">
        <v>0</v>
      </c>
      <c r="AB33" s="154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</row>
    <row r="34" spans="1:33" ht="27" customHeight="1">
      <c r="A34" s="142" t="s">
        <v>178</v>
      </c>
      <c r="B34" s="142" t="s">
        <v>159</v>
      </c>
      <c r="C34" s="142" t="s">
        <v>131</v>
      </c>
      <c r="D34" s="143" t="s">
        <v>179</v>
      </c>
      <c r="E34" s="144">
        <v>5000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52">
        <v>0</v>
      </c>
      <c r="Q34" s="154">
        <v>5000</v>
      </c>
      <c r="R34" s="155">
        <v>0</v>
      </c>
      <c r="S34" s="152">
        <v>0</v>
      </c>
      <c r="T34" s="154">
        <v>5000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</row>
    <row r="35" spans="1:33" ht="27" customHeight="1">
      <c r="A35" s="142" t="s">
        <v>180</v>
      </c>
      <c r="B35" s="142"/>
      <c r="C35" s="142"/>
      <c r="D35" s="143" t="s">
        <v>181</v>
      </c>
      <c r="E35" s="144">
        <v>93872</v>
      </c>
      <c r="F35" s="144">
        <v>93872</v>
      </c>
      <c r="G35" s="144">
        <v>93872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52">
        <v>0</v>
      </c>
      <c r="Q35" s="154">
        <v>0</v>
      </c>
      <c r="R35" s="155">
        <v>0</v>
      </c>
      <c r="S35" s="152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154">
        <v>0</v>
      </c>
      <c r="AE35" s="154">
        <v>0</v>
      </c>
      <c r="AF35" s="154">
        <v>0</v>
      </c>
      <c r="AG35" s="154">
        <v>0</v>
      </c>
    </row>
    <row r="36" spans="1:33" ht="27" customHeight="1">
      <c r="A36" s="142" t="s">
        <v>182</v>
      </c>
      <c r="B36" s="142" t="s">
        <v>139</v>
      </c>
      <c r="C36" s="142"/>
      <c r="D36" s="143" t="s">
        <v>183</v>
      </c>
      <c r="E36" s="144">
        <v>93872</v>
      </c>
      <c r="F36" s="144">
        <v>93872</v>
      </c>
      <c r="G36" s="144">
        <v>93872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52">
        <v>0</v>
      </c>
      <c r="Q36" s="154">
        <v>0</v>
      </c>
      <c r="R36" s="155">
        <v>0</v>
      </c>
      <c r="S36" s="152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</row>
    <row r="37" spans="1:33" ht="27" customHeight="1">
      <c r="A37" s="142" t="s">
        <v>184</v>
      </c>
      <c r="B37" s="142" t="s">
        <v>142</v>
      </c>
      <c r="C37" s="142" t="s">
        <v>129</v>
      </c>
      <c r="D37" s="143" t="s">
        <v>185</v>
      </c>
      <c r="E37" s="144">
        <v>93872</v>
      </c>
      <c r="F37" s="144">
        <v>93872</v>
      </c>
      <c r="G37" s="144">
        <v>93872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52">
        <v>0</v>
      </c>
      <c r="Q37" s="154">
        <v>0</v>
      </c>
      <c r="R37" s="155">
        <v>0</v>
      </c>
      <c r="S37" s="152">
        <v>0</v>
      </c>
      <c r="T37" s="154">
        <v>0</v>
      </c>
      <c r="U37" s="154">
        <v>0</v>
      </c>
      <c r="V37" s="154">
        <v>0</v>
      </c>
      <c r="W37" s="154">
        <v>0</v>
      </c>
      <c r="X37" s="154">
        <v>0</v>
      </c>
      <c r="Y37" s="154">
        <v>0</v>
      </c>
      <c r="Z37" s="154">
        <v>0</v>
      </c>
      <c r="AA37" s="154">
        <v>0</v>
      </c>
      <c r="AB37" s="154">
        <v>0</v>
      </c>
      <c r="AC37" s="154">
        <v>0</v>
      </c>
      <c r="AD37" s="154">
        <v>0</v>
      </c>
      <c r="AE37" s="154">
        <v>0</v>
      </c>
      <c r="AF37" s="154">
        <v>0</v>
      </c>
      <c r="AG37" s="154">
        <v>0</v>
      </c>
    </row>
    <row r="38" spans="1:33" ht="27" customHeight="1">
      <c r="A38" s="139"/>
      <c r="B38" s="139"/>
      <c r="C38" s="139"/>
      <c r="D38" s="140" t="s">
        <v>186</v>
      </c>
      <c r="E38" s="141">
        <v>4681262</v>
      </c>
      <c r="F38" s="141">
        <v>4676262</v>
      </c>
      <c r="G38" s="141">
        <v>4676262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92">
        <v>0</v>
      </c>
      <c r="Q38" s="95">
        <v>5000</v>
      </c>
      <c r="R38" s="112">
        <v>0</v>
      </c>
      <c r="S38" s="92">
        <v>0</v>
      </c>
      <c r="T38" s="95">
        <v>5000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</row>
    <row r="39" spans="1:33" ht="27" customHeight="1">
      <c r="A39" s="139" t="s">
        <v>122</v>
      </c>
      <c r="B39" s="139"/>
      <c r="C39" s="139"/>
      <c r="D39" s="140" t="s">
        <v>187</v>
      </c>
      <c r="E39" s="141">
        <v>3362727</v>
      </c>
      <c r="F39" s="141">
        <v>3362727</v>
      </c>
      <c r="G39" s="141">
        <v>3362727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92">
        <v>0</v>
      </c>
      <c r="Q39" s="95">
        <v>0</v>
      </c>
      <c r="R39" s="112">
        <v>0</v>
      </c>
      <c r="S39" s="92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</row>
    <row r="40" spans="1:33" ht="27" customHeight="1">
      <c r="A40" s="139" t="s">
        <v>124</v>
      </c>
      <c r="B40" s="139" t="s">
        <v>125</v>
      </c>
      <c r="C40" s="139"/>
      <c r="D40" s="140" t="s">
        <v>188</v>
      </c>
      <c r="E40" s="141">
        <v>2988927</v>
      </c>
      <c r="F40" s="141">
        <v>2988927</v>
      </c>
      <c r="G40" s="141">
        <v>2988927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92">
        <v>0</v>
      </c>
      <c r="Q40" s="95">
        <v>0</v>
      </c>
      <c r="R40" s="112">
        <v>0</v>
      </c>
      <c r="S40" s="92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</row>
    <row r="41" spans="1:33" ht="27" customHeight="1">
      <c r="A41" s="139" t="s">
        <v>127</v>
      </c>
      <c r="B41" s="139" t="s">
        <v>128</v>
      </c>
      <c r="C41" s="139" t="s">
        <v>129</v>
      </c>
      <c r="D41" s="140" t="s">
        <v>189</v>
      </c>
      <c r="E41" s="141">
        <v>2607745</v>
      </c>
      <c r="F41" s="141">
        <v>2607745</v>
      </c>
      <c r="G41" s="141">
        <v>2607745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92">
        <v>0</v>
      </c>
      <c r="Q41" s="95">
        <v>0</v>
      </c>
      <c r="R41" s="112">
        <v>0</v>
      </c>
      <c r="S41" s="92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</row>
    <row r="42" spans="1:33" ht="27" customHeight="1">
      <c r="A42" s="139" t="s">
        <v>127</v>
      </c>
      <c r="B42" s="139" t="s">
        <v>128</v>
      </c>
      <c r="C42" s="139" t="s">
        <v>131</v>
      </c>
      <c r="D42" s="140" t="s">
        <v>190</v>
      </c>
      <c r="E42" s="141">
        <v>381182</v>
      </c>
      <c r="F42" s="141">
        <v>381182</v>
      </c>
      <c r="G42" s="141">
        <v>381182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92">
        <v>0</v>
      </c>
      <c r="Q42" s="95">
        <v>0</v>
      </c>
      <c r="R42" s="112">
        <v>0</v>
      </c>
      <c r="S42" s="92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</row>
    <row r="43" spans="1:33" ht="27" customHeight="1">
      <c r="A43" s="139" t="s">
        <v>124</v>
      </c>
      <c r="B43" s="139" t="s">
        <v>131</v>
      </c>
      <c r="C43" s="139"/>
      <c r="D43" s="140" t="s">
        <v>135</v>
      </c>
      <c r="E43" s="141">
        <v>373800</v>
      </c>
      <c r="F43" s="141">
        <v>373800</v>
      </c>
      <c r="G43" s="141">
        <v>373800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92">
        <v>0</v>
      </c>
      <c r="Q43" s="95">
        <v>0</v>
      </c>
      <c r="R43" s="112">
        <v>0</v>
      </c>
      <c r="S43" s="92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</row>
    <row r="44" spans="1:33" ht="27" customHeight="1">
      <c r="A44" s="139" t="s">
        <v>127</v>
      </c>
      <c r="B44" s="139" t="s">
        <v>134</v>
      </c>
      <c r="C44" s="139" t="s">
        <v>131</v>
      </c>
      <c r="D44" s="140" t="s">
        <v>191</v>
      </c>
      <c r="E44" s="141">
        <v>373800</v>
      </c>
      <c r="F44" s="141">
        <v>373800</v>
      </c>
      <c r="G44" s="141">
        <v>373800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92">
        <v>0</v>
      </c>
      <c r="Q44" s="95">
        <v>0</v>
      </c>
      <c r="R44" s="112">
        <v>0</v>
      </c>
      <c r="S44" s="92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</row>
    <row r="45" spans="1:33" ht="27" customHeight="1">
      <c r="A45" s="139" t="s">
        <v>136</v>
      </c>
      <c r="B45" s="139"/>
      <c r="C45" s="139"/>
      <c r="D45" s="140" t="s">
        <v>192</v>
      </c>
      <c r="E45" s="141">
        <v>940250</v>
      </c>
      <c r="F45" s="141">
        <v>940250</v>
      </c>
      <c r="G45" s="141">
        <v>940250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92">
        <v>0</v>
      </c>
      <c r="Q45" s="95">
        <v>0</v>
      </c>
      <c r="R45" s="112">
        <v>0</v>
      </c>
      <c r="S45" s="92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</row>
    <row r="46" spans="1:33" ht="27" customHeight="1">
      <c r="A46" s="139" t="s">
        <v>138</v>
      </c>
      <c r="B46" s="139" t="s">
        <v>139</v>
      </c>
      <c r="C46" s="139"/>
      <c r="D46" s="140" t="s">
        <v>193</v>
      </c>
      <c r="E46" s="141">
        <v>799000</v>
      </c>
      <c r="F46" s="141">
        <v>799000</v>
      </c>
      <c r="G46" s="141">
        <v>799000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92">
        <v>0</v>
      </c>
      <c r="Q46" s="95">
        <v>0</v>
      </c>
      <c r="R46" s="112">
        <v>0</v>
      </c>
      <c r="S46" s="92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</row>
    <row r="47" spans="1:33" ht="27" customHeight="1">
      <c r="A47" s="139" t="s">
        <v>141</v>
      </c>
      <c r="B47" s="139" t="s">
        <v>142</v>
      </c>
      <c r="C47" s="139" t="s">
        <v>143</v>
      </c>
      <c r="D47" s="140" t="s">
        <v>194</v>
      </c>
      <c r="E47" s="141">
        <v>780000</v>
      </c>
      <c r="F47" s="141">
        <v>780000</v>
      </c>
      <c r="G47" s="141">
        <v>780000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92">
        <v>0</v>
      </c>
      <c r="Q47" s="95">
        <v>0</v>
      </c>
      <c r="R47" s="112">
        <v>0</v>
      </c>
      <c r="S47" s="92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</row>
    <row r="48" spans="1:33" ht="27" customHeight="1">
      <c r="A48" s="139" t="s">
        <v>141</v>
      </c>
      <c r="B48" s="139" t="s">
        <v>142</v>
      </c>
      <c r="C48" s="139" t="s">
        <v>145</v>
      </c>
      <c r="D48" s="140" t="s">
        <v>195</v>
      </c>
      <c r="E48" s="141">
        <v>19000</v>
      </c>
      <c r="F48" s="141">
        <v>19000</v>
      </c>
      <c r="G48" s="141">
        <v>19000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92">
        <v>0</v>
      </c>
      <c r="Q48" s="95">
        <v>0</v>
      </c>
      <c r="R48" s="112">
        <v>0</v>
      </c>
      <c r="S48" s="92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</row>
    <row r="49" spans="1:33" ht="27" customHeight="1">
      <c r="A49" s="139" t="s">
        <v>138</v>
      </c>
      <c r="B49" s="139" t="s">
        <v>147</v>
      </c>
      <c r="C49" s="139"/>
      <c r="D49" s="140" t="s">
        <v>196</v>
      </c>
      <c r="E49" s="141">
        <v>19000</v>
      </c>
      <c r="F49" s="141">
        <v>19000</v>
      </c>
      <c r="G49" s="141">
        <v>19000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92">
        <v>0</v>
      </c>
      <c r="Q49" s="95">
        <v>0</v>
      </c>
      <c r="R49" s="112">
        <v>0</v>
      </c>
      <c r="S49" s="92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</row>
    <row r="50" spans="1:33" ht="27" customHeight="1">
      <c r="A50" s="139" t="s">
        <v>141</v>
      </c>
      <c r="B50" s="139" t="s">
        <v>149</v>
      </c>
      <c r="C50" s="139" t="s">
        <v>131</v>
      </c>
      <c r="D50" s="140" t="s">
        <v>197</v>
      </c>
      <c r="E50" s="141">
        <v>19000</v>
      </c>
      <c r="F50" s="141">
        <v>19000</v>
      </c>
      <c r="G50" s="141">
        <v>19000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92">
        <v>0</v>
      </c>
      <c r="Q50" s="95">
        <v>0</v>
      </c>
      <c r="R50" s="112">
        <v>0</v>
      </c>
      <c r="S50" s="92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</row>
    <row r="51" spans="1:33" ht="27" customHeight="1">
      <c r="A51" s="139" t="s">
        <v>138</v>
      </c>
      <c r="B51" s="139" t="s">
        <v>131</v>
      </c>
      <c r="C51" s="139"/>
      <c r="D51" s="140" t="s">
        <v>152</v>
      </c>
      <c r="E51" s="141">
        <v>122250</v>
      </c>
      <c r="F51" s="141">
        <v>122250</v>
      </c>
      <c r="G51" s="141">
        <v>122250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92">
        <v>0</v>
      </c>
      <c r="Q51" s="95">
        <v>0</v>
      </c>
      <c r="R51" s="112">
        <v>0</v>
      </c>
      <c r="S51" s="92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</row>
    <row r="52" spans="1:33" ht="27" customHeight="1">
      <c r="A52" s="139" t="s">
        <v>141</v>
      </c>
      <c r="B52" s="139" t="s">
        <v>134</v>
      </c>
      <c r="C52" s="139" t="s">
        <v>129</v>
      </c>
      <c r="D52" s="140" t="s">
        <v>198</v>
      </c>
      <c r="E52" s="141">
        <v>122250</v>
      </c>
      <c r="F52" s="141">
        <v>122250</v>
      </c>
      <c r="G52" s="141">
        <v>122250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92">
        <v>0</v>
      </c>
      <c r="Q52" s="95">
        <v>0</v>
      </c>
      <c r="R52" s="112">
        <v>0</v>
      </c>
      <c r="S52" s="92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</row>
    <row r="53" spans="1:33" ht="27" customHeight="1">
      <c r="A53" s="139" t="s">
        <v>153</v>
      </c>
      <c r="B53" s="139"/>
      <c r="C53" s="139"/>
      <c r="D53" s="140" t="s">
        <v>199</v>
      </c>
      <c r="E53" s="141">
        <v>156453</v>
      </c>
      <c r="F53" s="141">
        <v>156453</v>
      </c>
      <c r="G53" s="141">
        <v>156453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92">
        <v>0</v>
      </c>
      <c r="Q53" s="95">
        <v>0</v>
      </c>
      <c r="R53" s="112">
        <v>0</v>
      </c>
      <c r="S53" s="92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</row>
    <row r="54" spans="1:33" ht="27" customHeight="1">
      <c r="A54" s="139" t="s">
        <v>155</v>
      </c>
      <c r="B54" s="139" t="s">
        <v>156</v>
      </c>
      <c r="C54" s="139"/>
      <c r="D54" s="140" t="s">
        <v>200</v>
      </c>
      <c r="E54" s="141">
        <v>156453</v>
      </c>
      <c r="F54" s="141">
        <v>156453</v>
      </c>
      <c r="G54" s="141">
        <v>156453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92">
        <v>0</v>
      </c>
      <c r="Q54" s="95">
        <v>0</v>
      </c>
      <c r="R54" s="112">
        <v>0</v>
      </c>
      <c r="S54" s="92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</row>
    <row r="55" spans="1:33" ht="27" customHeight="1">
      <c r="A55" s="139" t="s">
        <v>158</v>
      </c>
      <c r="B55" s="139" t="s">
        <v>159</v>
      </c>
      <c r="C55" s="139" t="s">
        <v>156</v>
      </c>
      <c r="D55" s="140" t="s">
        <v>201</v>
      </c>
      <c r="E55" s="141">
        <v>156453</v>
      </c>
      <c r="F55" s="141">
        <v>156453</v>
      </c>
      <c r="G55" s="141">
        <v>156453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92">
        <v>0</v>
      </c>
      <c r="Q55" s="95">
        <v>0</v>
      </c>
      <c r="R55" s="112">
        <v>0</v>
      </c>
      <c r="S55" s="92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</row>
    <row r="56" spans="1:33" ht="27" customHeight="1">
      <c r="A56" s="139" t="s">
        <v>161</v>
      </c>
      <c r="B56" s="139"/>
      <c r="C56" s="139"/>
      <c r="D56" s="140" t="s">
        <v>202</v>
      </c>
      <c r="E56" s="141">
        <v>122960</v>
      </c>
      <c r="F56" s="141">
        <v>122960</v>
      </c>
      <c r="G56" s="141">
        <v>122960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92">
        <v>0</v>
      </c>
      <c r="Q56" s="95">
        <v>0</v>
      </c>
      <c r="R56" s="112">
        <v>0</v>
      </c>
      <c r="S56" s="92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</row>
    <row r="57" spans="1:33" ht="27" customHeight="1">
      <c r="A57" s="139" t="s">
        <v>163</v>
      </c>
      <c r="B57" s="139" t="s">
        <v>164</v>
      </c>
      <c r="C57" s="139"/>
      <c r="D57" s="140" t="s">
        <v>203</v>
      </c>
      <c r="E57" s="141">
        <v>120</v>
      </c>
      <c r="F57" s="141">
        <v>120</v>
      </c>
      <c r="G57" s="141">
        <v>120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92">
        <v>0</v>
      </c>
      <c r="Q57" s="95">
        <v>0</v>
      </c>
      <c r="R57" s="112">
        <v>0</v>
      </c>
      <c r="S57" s="92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</row>
    <row r="58" spans="1:33" ht="27" customHeight="1">
      <c r="A58" s="139" t="s">
        <v>166</v>
      </c>
      <c r="B58" s="139" t="s">
        <v>167</v>
      </c>
      <c r="C58" s="139" t="s">
        <v>131</v>
      </c>
      <c r="D58" s="140" t="s">
        <v>204</v>
      </c>
      <c r="E58" s="141">
        <v>120</v>
      </c>
      <c r="F58" s="141">
        <v>120</v>
      </c>
      <c r="G58" s="141">
        <v>120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92">
        <v>0</v>
      </c>
      <c r="Q58" s="95">
        <v>0</v>
      </c>
      <c r="R58" s="112">
        <v>0</v>
      </c>
      <c r="S58" s="92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</row>
    <row r="59" spans="1:33" ht="27" customHeight="1">
      <c r="A59" s="139" t="s">
        <v>163</v>
      </c>
      <c r="B59" s="139" t="s">
        <v>169</v>
      </c>
      <c r="C59" s="139"/>
      <c r="D59" s="140" t="s">
        <v>205</v>
      </c>
      <c r="E59" s="141">
        <v>122840</v>
      </c>
      <c r="F59" s="141">
        <v>122840</v>
      </c>
      <c r="G59" s="141">
        <v>122840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92">
        <v>0</v>
      </c>
      <c r="Q59" s="95">
        <v>0</v>
      </c>
      <c r="R59" s="112">
        <v>0</v>
      </c>
      <c r="S59" s="92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</row>
    <row r="60" spans="1:33" ht="27" customHeight="1">
      <c r="A60" s="139" t="s">
        <v>166</v>
      </c>
      <c r="B60" s="139" t="s">
        <v>171</v>
      </c>
      <c r="C60" s="139" t="s">
        <v>129</v>
      </c>
      <c r="D60" s="140" t="s">
        <v>206</v>
      </c>
      <c r="E60" s="141">
        <v>58670</v>
      </c>
      <c r="F60" s="141">
        <v>58670</v>
      </c>
      <c r="G60" s="141">
        <v>58670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92">
        <v>0</v>
      </c>
      <c r="Q60" s="95">
        <v>0</v>
      </c>
      <c r="R60" s="112">
        <v>0</v>
      </c>
      <c r="S60" s="92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</row>
    <row r="61" spans="1:33" ht="27" customHeight="1">
      <c r="A61" s="139" t="s">
        <v>166</v>
      </c>
      <c r="B61" s="139" t="s">
        <v>171</v>
      </c>
      <c r="C61" s="139" t="s">
        <v>147</v>
      </c>
      <c r="D61" s="140" t="s">
        <v>207</v>
      </c>
      <c r="E61" s="141">
        <v>64170</v>
      </c>
      <c r="F61" s="141">
        <v>64170</v>
      </c>
      <c r="G61" s="141">
        <v>64170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92">
        <v>0</v>
      </c>
      <c r="Q61" s="95">
        <v>0</v>
      </c>
      <c r="R61" s="112">
        <v>0</v>
      </c>
      <c r="S61" s="92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</row>
    <row r="62" spans="1:33" ht="27" customHeight="1">
      <c r="A62" s="139" t="s">
        <v>174</v>
      </c>
      <c r="B62" s="139"/>
      <c r="C62" s="139"/>
      <c r="D62" s="140" t="s">
        <v>208</v>
      </c>
      <c r="E62" s="141">
        <v>5000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92">
        <v>0</v>
      </c>
      <c r="Q62" s="95">
        <v>5000</v>
      </c>
      <c r="R62" s="112">
        <v>0</v>
      </c>
      <c r="S62" s="92">
        <v>0</v>
      </c>
      <c r="T62" s="95">
        <v>5000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</row>
    <row r="63" spans="1:33" ht="27" customHeight="1">
      <c r="A63" s="139" t="s">
        <v>176</v>
      </c>
      <c r="B63" s="139" t="s">
        <v>156</v>
      </c>
      <c r="C63" s="139"/>
      <c r="D63" s="140" t="s">
        <v>209</v>
      </c>
      <c r="E63" s="141">
        <v>5000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92">
        <v>0</v>
      </c>
      <c r="Q63" s="95">
        <v>5000</v>
      </c>
      <c r="R63" s="112">
        <v>0</v>
      </c>
      <c r="S63" s="92">
        <v>0</v>
      </c>
      <c r="T63" s="95">
        <v>5000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</row>
    <row r="64" spans="1:33" ht="27" customHeight="1">
      <c r="A64" s="139" t="s">
        <v>178</v>
      </c>
      <c r="B64" s="139" t="s">
        <v>159</v>
      </c>
      <c r="C64" s="139" t="s">
        <v>131</v>
      </c>
      <c r="D64" s="140" t="s">
        <v>210</v>
      </c>
      <c r="E64" s="141">
        <v>5000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92">
        <v>0</v>
      </c>
      <c r="Q64" s="95">
        <v>5000</v>
      </c>
      <c r="R64" s="112">
        <v>0</v>
      </c>
      <c r="S64" s="92">
        <v>0</v>
      </c>
      <c r="T64" s="95">
        <v>5000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</row>
    <row r="65" spans="1:33" ht="27" customHeight="1">
      <c r="A65" s="139" t="s">
        <v>180</v>
      </c>
      <c r="B65" s="139"/>
      <c r="C65" s="139"/>
      <c r="D65" s="140" t="s">
        <v>211</v>
      </c>
      <c r="E65" s="141">
        <v>93872</v>
      </c>
      <c r="F65" s="141">
        <v>93872</v>
      </c>
      <c r="G65" s="141">
        <v>93872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92">
        <v>0</v>
      </c>
      <c r="Q65" s="95">
        <v>0</v>
      </c>
      <c r="R65" s="112">
        <v>0</v>
      </c>
      <c r="S65" s="92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</row>
    <row r="66" spans="1:33" ht="27" customHeight="1">
      <c r="A66" s="139" t="s">
        <v>182</v>
      </c>
      <c r="B66" s="139" t="s">
        <v>139</v>
      </c>
      <c r="C66" s="139"/>
      <c r="D66" s="140" t="s">
        <v>212</v>
      </c>
      <c r="E66" s="141">
        <v>93872</v>
      </c>
      <c r="F66" s="141">
        <v>93872</v>
      </c>
      <c r="G66" s="141">
        <v>93872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92">
        <v>0</v>
      </c>
      <c r="Q66" s="95">
        <v>0</v>
      </c>
      <c r="R66" s="112">
        <v>0</v>
      </c>
      <c r="S66" s="92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</row>
    <row r="67" spans="1:33" ht="27" customHeight="1">
      <c r="A67" s="139" t="s">
        <v>184</v>
      </c>
      <c r="B67" s="139" t="s">
        <v>142</v>
      </c>
      <c r="C67" s="139" t="s">
        <v>129</v>
      </c>
      <c r="D67" s="140" t="s">
        <v>213</v>
      </c>
      <c r="E67" s="141">
        <v>93872</v>
      </c>
      <c r="F67" s="141">
        <v>93872</v>
      </c>
      <c r="G67" s="141">
        <v>93872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92">
        <v>0</v>
      </c>
      <c r="Q67" s="95">
        <v>0</v>
      </c>
      <c r="R67" s="112">
        <v>0</v>
      </c>
      <c r="S67" s="92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</row>
  </sheetData>
  <sheetProtection/>
  <mergeCells count="26">
    <mergeCell ref="A4:C4"/>
    <mergeCell ref="Q4:V4"/>
    <mergeCell ref="Z5:AB5"/>
    <mergeCell ref="A5:A6"/>
    <mergeCell ref="B5:B6"/>
    <mergeCell ref="C5:C6"/>
    <mergeCell ref="D4:D6"/>
    <mergeCell ref="E4:E6"/>
    <mergeCell ref="F5:F6"/>
    <mergeCell ref="G5:G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5:Y6"/>
    <mergeCell ref="AC5:AC6"/>
    <mergeCell ref="AD5:AD6"/>
    <mergeCell ref="AE5:AE6"/>
    <mergeCell ref="AF5:AF6"/>
    <mergeCell ref="AG5:AG6"/>
  </mergeCells>
  <printOptions horizontalCentered="1"/>
  <pageMargins left="0.39" right="0.39" top="0.79" bottom="0.79" header="0.39" footer="0.39"/>
  <pageSetup fitToHeight="9999" fitToWidth="1" orientation="landscape" paperSize="9"/>
  <headerFooter scaleWithDoc="0"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  <col min="23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34" width="6.66015625" style="0" customWidth="1"/>
  </cols>
  <sheetData>
    <row r="1" spans="1:22" ht="9.75" customHeight="1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215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2" t="s">
        <v>2</v>
      </c>
      <c r="B3" s="2"/>
      <c r="C3" s="2"/>
      <c r="D3" s="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 t="s">
        <v>3</v>
      </c>
      <c r="U3" s="2"/>
      <c r="V3" s="2"/>
    </row>
    <row r="4" spans="1:22" ht="18.75" customHeight="1">
      <c r="A4" s="25" t="s">
        <v>85</v>
      </c>
      <c r="B4" s="25"/>
      <c r="C4" s="25"/>
      <c r="D4" s="25" t="s">
        <v>86</v>
      </c>
      <c r="E4" s="26" t="s">
        <v>87</v>
      </c>
      <c r="F4" s="27" t="s">
        <v>216</v>
      </c>
      <c r="G4" s="28"/>
      <c r="H4" s="29"/>
      <c r="I4" s="27"/>
      <c r="J4" s="27" t="s">
        <v>217</v>
      </c>
      <c r="K4" s="28"/>
      <c r="L4" s="28"/>
      <c r="M4" s="28"/>
      <c r="N4" s="28"/>
      <c r="O4" s="28"/>
      <c r="P4" s="28"/>
      <c r="Q4" s="28"/>
      <c r="R4" s="28"/>
      <c r="S4" s="28"/>
      <c r="T4" s="39"/>
      <c r="U4" s="2"/>
      <c r="V4" s="2"/>
    </row>
    <row r="5" spans="1:22" ht="18.75" customHeight="1">
      <c r="A5" s="25" t="s">
        <v>95</v>
      </c>
      <c r="B5" s="25" t="s">
        <v>96</v>
      </c>
      <c r="C5" s="25" t="s">
        <v>97</v>
      </c>
      <c r="D5" s="25"/>
      <c r="E5" s="25"/>
      <c r="F5" s="12" t="s">
        <v>98</v>
      </c>
      <c r="G5" s="30" t="s">
        <v>218</v>
      </c>
      <c r="H5" s="26" t="s">
        <v>219</v>
      </c>
      <c r="I5" s="26" t="s">
        <v>220</v>
      </c>
      <c r="J5" s="36" t="s">
        <v>98</v>
      </c>
      <c r="K5" s="30" t="s">
        <v>218</v>
      </c>
      <c r="L5" s="26" t="s">
        <v>219</v>
      </c>
      <c r="M5" s="26" t="s">
        <v>220</v>
      </c>
      <c r="N5" s="30" t="s">
        <v>221</v>
      </c>
      <c r="O5" s="30" t="s">
        <v>222</v>
      </c>
      <c r="P5" s="30" t="s">
        <v>223</v>
      </c>
      <c r="Q5" s="30" t="s">
        <v>224</v>
      </c>
      <c r="R5" s="30" t="s">
        <v>225</v>
      </c>
      <c r="S5" s="30" t="s">
        <v>226</v>
      </c>
      <c r="T5" s="12" t="s">
        <v>227</v>
      </c>
      <c r="U5" s="2"/>
      <c r="V5" s="2"/>
    </row>
    <row r="6" spans="1:22" ht="9.75" customHeight="1">
      <c r="A6" s="25"/>
      <c r="B6" s="25"/>
      <c r="C6" s="25"/>
      <c r="D6" s="25"/>
      <c r="E6" s="25"/>
      <c r="F6" s="25"/>
      <c r="G6" s="26"/>
      <c r="H6" s="26"/>
      <c r="I6" s="26"/>
      <c r="J6" s="8"/>
      <c r="K6" s="26"/>
      <c r="L6" s="26"/>
      <c r="M6" s="26"/>
      <c r="N6" s="26"/>
      <c r="O6" s="26"/>
      <c r="P6" s="26"/>
      <c r="Q6" s="30"/>
      <c r="R6" s="26"/>
      <c r="S6" s="26"/>
      <c r="T6" s="25"/>
      <c r="U6" s="2"/>
      <c r="V6" s="2"/>
    </row>
    <row r="7" spans="1:22" ht="9.75" customHeight="1">
      <c r="A7" s="31" t="s">
        <v>121</v>
      </c>
      <c r="B7" s="31" t="s">
        <v>121</v>
      </c>
      <c r="C7" s="32" t="s">
        <v>121</v>
      </c>
      <c r="D7" s="32" t="s">
        <v>121</v>
      </c>
      <c r="E7" s="31">
        <v>1</v>
      </c>
      <c r="F7" s="31">
        <f aca="true" t="shared" si="0" ref="F7:T7">E7+1</f>
        <v>2</v>
      </c>
      <c r="G7" s="31">
        <f t="shared" si="0"/>
        <v>3</v>
      </c>
      <c r="H7" s="31">
        <f t="shared" si="0"/>
        <v>4</v>
      </c>
      <c r="I7" s="31">
        <f t="shared" si="0"/>
        <v>5</v>
      </c>
      <c r="J7" s="31">
        <f t="shared" si="0"/>
        <v>6</v>
      </c>
      <c r="K7" s="31">
        <f t="shared" si="0"/>
        <v>7</v>
      </c>
      <c r="L7" s="31">
        <f t="shared" si="0"/>
        <v>8</v>
      </c>
      <c r="M7" s="31">
        <f t="shared" si="0"/>
        <v>9</v>
      </c>
      <c r="N7" s="31">
        <f t="shared" si="0"/>
        <v>10</v>
      </c>
      <c r="O7" s="31">
        <f t="shared" si="0"/>
        <v>11</v>
      </c>
      <c r="P7" s="31">
        <f t="shared" si="0"/>
        <v>12</v>
      </c>
      <c r="Q7" s="31">
        <f t="shared" si="0"/>
        <v>13</v>
      </c>
      <c r="R7" s="31">
        <f t="shared" si="0"/>
        <v>14</v>
      </c>
      <c r="S7" s="31">
        <f t="shared" si="0"/>
        <v>15</v>
      </c>
      <c r="T7" s="31">
        <f t="shared" si="0"/>
        <v>16</v>
      </c>
      <c r="U7" s="2"/>
      <c r="V7" s="2"/>
    </row>
    <row r="8" spans="1:22" ht="27" customHeight="1">
      <c r="A8" s="33"/>
      <c r="B8" s="33"/>
      <c r="C8" s="34"/>
      <c r="D8" s="33" t="s">
        <v>98</v>
      </c>
      <c r="E8" s="20">
        <v>4681262</v>
      </c>
      <c r="F8" s="35">
        <v>2981030</v>
      </c>
      <c r="G8" s="35">
        <v>2685896</v>
      </c>
      <c r="H8" s="35">
        <v>246165</v>
      </c>
      <c r="I8" s="35">
        <v>48969</v>
      </c>
      <c r="J8" s="37">
        <v>1700232</v>
      </c>
      <c r="K8" s="38">
        <v>100000</v>
      </c>
      <c r="L8" s="38">
        <v>1600232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21">
        <v>0</v>
      </c>
      <c r="T8" s="40">
        <v>0</v>
      </c>
      <c r="U8" s="1"/>
      <c r="V8" s="1"/>
    </row>
    <row r="9" spans="1:22" ht="27" customHeight="1">
      <c r="A9" s="70" t="s">
        <v>122</v>
      </c>
      <c r="B9" s="70"/>
      <c r="C9" s="71"/>
      <c r="D9" s="70" t="s">
        <v>123</v>
      </c>
      <c r="E9" s="72">
        <v>3362727</v>
      </c>
      <c r="F9" s="73">
        <v>2607745</v>
      </c>
      <c r="G9" s="73">
        <v>2330380</v>
      </c>
      <c r="H9" s="73">
        <v>246165</v>
      </c>
      <c r="I9" s="73">
        <v>31200</v>
      </c>
      <c r="J9" s="75">
        <v>754982</v>
      </c>
      <c r="K9" s="78">
        <v>0</v>
      </c>
      <c r="L9" s="78">
        <v>754982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6">
        <v>0</v>
      </c>
      <c r="T9" s="79">
        <v>0</v>
      </c>
      <c r="U9" s="2"/>
      <c r="V9" s="2"/>
    </row>
    <row r="10" spans="1:22" ht="27" customHeight="1">
      <c r="A10" s="70" t="s">
        <v>124</v>
      </c>
      <c r="B10" s="70" t="s">
        <v>125</v>
      </c>
      <c r="C10" s="71"/>
      <c r="D10" s="70" t="s">
        <v>126</v>
      </c>
      <c r="E10" s="72">
        <v>2988927</v>
      </c>
      <c r="F10" s="73">
        <v>2607745</v>
      </c>
      <c r="G10" s="73">
        <v>2330380</v>
      </c>
      <c r="H10" s="73">
        <v>246165</v>
      </c>
      <c r="I10" s="73">
        <v>31200</v>
      </c>
      <c r="J10" s="75">
        <v>381182</v>
      </c>
      <c r="K10" s="78">
        <v>0</v>
      </c>
      <c r="L10" s="78">
        <v>381182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6">
        <v>0</v>
      </c>
      <c r="T10" s="79">
        <v>0</v>
      </c>
      <c r="U10" s="1"/>
      <c r="V10" s="2"/>
    </row>
    <row r="11" spans="1:22" ht="27" customHeight="1">
      <c r="A11" s="70" t="s">
        <v>127</v>
      </c>
      <c r="B11" s="70" t="s">
        <v>128</v>
      </c>
      <c r="C11" s="71" t="s">
        <v>129</v>
      </c>
      <c r="D11" s="70" t="s">
        <v>130</v>
      </c>
      <c r="E11" s="72">
        <v>2607745</v>
      </c>
      <c r="F11" s="73">
        <v>2607745</v>
      </c>
      <c r="G11" s="73">
        <v>2330380</v>
      </c>
      <c r="H11" s="73">
        <v>246165</v>
      </c>
      <c r="I11" s="73">
        <v>31200</v>
      </c>
      <c r="J11" s="75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6">
        <v>0</v>
      </c>
      <c r="T11" s="79">
        <v>0</v>
      </c>
      <c r="U11" s="1"/>
      <c r="V11" s="2"/>
    </row>
    <row r="12" spans="1:22" ht="27" customHeight="1">
      <c r="A12" s="70" t="s">
        <v>127</v>
      </c>
      <c r="B12" s="70" t="s">
        <v>128</v>
      </c>
      <c r="C12" s="71" t="s">
        <v>131</v>
      </c>
      <c r="D12" s="70" t="s">
        <v>132</v>
      </c>
      <c r="E12" s="72">
        <v>381182</v>
      </c>
      <c r="F12" s="73">
        <v>0</v>
      </c>
      <c r="G12" s="73">
        <v>0</v>
      </c>
      <c r="H12" s="73">
        <v>0</v>
      </c>
      <c r="I12" s="73">
        <v>0</v>
      </c>
      <c r="J12" s="75">
        <v>381182</v>
      </c>
      <c r="K12" s="78">
        <v>0</v>
      </c>
      <c r="L12" s="78">
        <v>381182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6">
        <v>0</v>
      </c>
      <c r="T12" s="79">
        <v>0</v>
      </c>
      <c r="U12" s="1"/>
      <c r="V12" s="2"/>
    </row>
    <row r="13" spans="1:22" ht="27" customHeight="1">
      <c r="A13" s="70" t="s">
        <v>124</v>
      </c>
      <c r="B13" s="70" t="s">
        <v>131</v>
      </c>
      <c r="C13" s="71"/>
      <c r="D13" s="70" t="s">
        <v>133</v>
      </c>
      <c r="E13" s="72">
        <v>373800</v>
      </c>
      <c r="F13" s="73">
        <v>0</v>
      </c>
      <c r="G13" s="73">
        <v>0</v>
      </c>
      <c r="H13" s="73">
        <v>0</v>
      </c>
      <c r="I13" s="73">
        <v>0</v>
      </c>
      <c r="J13" s="75">
        <v>373800</v>
      </c>
      <c r="K13" s="78">
        <v>0</v>
      </c>
      <c r="L13" s="78">
        <v>373800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6">
        <v>0</v>
      </c>
      <c r="T13" s="79">
        <v>0</v>
      </c>
      <c r="U13" s="1"/>
      <c r="V13" s="2"/>
    </row>
    <row r="14" spans="1:22" ht="27" customHeight="1">
      <c r="A14" s="70" t="s">
        <v>127</v>
      </c>
      <c r="B14" s="70" t="s">
        <v>134</v>
      </c>
      <c r="C14" s="71" t="s">
        <v>131</v>
      </c>
      <c r="D14" s="70" t="s">
        <v>135</v>
      </c>
      <c r="E14" s="72">
        <v>373800</v>
      </c>
      <c r="F14" s="73">
        <v>0</v>
      </c>
      <c r="G14" s="73">
        <v>0</v>
      </c>
      <c r="H14" s="73">
        <v>0</v>
      </c>
      <c r="I14" s="73">
        <v>0</v>
      </c>
      <c r="J14" s="75">
        <v>373800</v>
      </c>
      <c r="K14" s="78">
        <v>0</v>
      </c>
      <c r="L14" s="78">
        <v>373800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6">
        <v>0</v>
      </c>
      <c r="T14" s="79">
        <v>0</v>
      </c>
      <c r="U14" s="1"/>
      <c r="V14" s="2"/>
    </row>
    <row r="15" spans="1:22" ht="27" customHeight="1">
      <c r="A15" s="70" t="s">
        <v>136</v>
      </c>
      <c r="B15" s="70"/>
      <c r="C15" s="71"/>
      <c r="D15" s="70" t="s">
        <v>137</v>
      </c>
      <c r="E15" s="72">
        <v>940250</v>
      </c>
      <c r="F15" s="73">
        <v>0</v>
      </c>
      <c r="G15" s="73">
        <v>0</v>
      </c>
      <c r="H15" s="73">
        <v>0</v>
      </c>
      <c r="I15" s="73">
        <v>0</v>
      </c>
      <c r="J15" s="75">
        <v>940250</v>
      </c>
      <c r="K15" s="78">
        <v>100000</v>
      </c>
      <c r="L15" s="78">
        <v>840250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6">
        <v>0</v>
      </c>
      <c r="T15" s="79">
        <v>0</v>
      </c>
      <c r="U15" s="1"/>
      <c r="V15" s="2"/>
    </row>
    <row r="16" spans="1:22" ht="27" customHeight="1">
      <c r="A16" s="70" t="s">
        <v>138</v>
      </c>
      <c r="B16" s="70" t="s">
        <v>139</v>
      </c>
      <c r="C16" s="71"/>
      <c r="D16" s="70" t="s">
        <v>140</v>
      </c>
      <c r="E16" s="72">
        <v>799000</v>
      </c>
      <c r="F16" s="73">
        <v>0</v>
      </c>
      <c r="G16" s="73">
        <v>0</v>
      </c>
      <c r="H16" s="73">
        <v>0</v>
      </c>
      <c r="I16" s="73">
        <v>0</v>
      </c>
      <c r="J16" s="75">
        <v>799000</v>
      </c>
      <c r="K16" s="78">
        <v>100000</v>
      </c>
      <c r="L16" s="78">
        <v>699000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6">
        <v>0</v>
      </c>
      <c r="T16" s="79">
        <v>0</v>
      </c>
      <c r="U16" s="1"/>
      <c r="V16" s="2"/>
    </row>
    <row r="17" spans="1:22" ht="27" customHeight="1">
      <c r="A17" s="70" t="s">
        <v>141</v>
      </c>
      <c r="B17" s="70" t="s">
        <v>142</v>
      </c>
      <c r="C17" s="71" t="s">
        <v>143</v>
      </c>
      <c r="D17" s="70" t="s">
        <v>144</v>
      </c>
      <c r="E17" s="72">
        <v>780000</v>
      </c>
      <c r="F17" s="73">
        <v>0</v>
      </c>
      <c r="G17" s="73">
        <v>0</v>
      </c>
      <c r="H17" s="73">
        <v>0</v>
      </c>
      <c r="I17" s="73">
        <v>0</v>
      </c>
      <c r="J17" s="75">
        <v>780000</v>
      </c>
      <c r="K17" s="78">
        <v>100000</v>
      </c>
      <c r="L17" s="78">
        <v>680000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6">
        <v>0</v>
      </c>
      <c r="T17" s="79">
        <v>0</v>
      </c>
      <c r="U17" s="2"/>
      <c r="V17" s="2"/>
    </row>
    <row r="18" spans="1:22" ht="27" customHeight="1">
      <c r="A18" s="70" t="s">
        <v>141</v>
      </c>
      <c r="B18" s="70" t="s">
        <v>142</v>
      </c>
      <c r="C18" s="71" t="s">
        <v>145</v>
      </c>
      <c r="D18" s="70" t="s">
        <v>146</v>
      </c>
      <c r="E18" s="72">
        <v>19000</v>
      </c>
      <c r="F18" s="73">
        <v>0</v>
      </c>
      <c r="G18" s="73">
        <v>0</v>
      </c>
      <c r="H18" s="73">
        <v>0</v>
      </c>
      <c r="I18" s="73">
        <v>0</v>
      </c>
      <c r="J18" s="75">
        <v>19000</v>
      </c>
      <c r="K18" s="78">
        <v>0</v>
      </c>
      <c r="L18" s="78">
        <v>19000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6">
        <v>0</v>
      </c>
      <c r="T18" s="79">
        <v>0</v>
      </c>
      <c r="U18" s="2"/>
      <c r="V18" s="2"/>
    </row>
    <row r="19" spans="1:22" ht="27" customHeight="1">
      <c r="A19" s="70" t="s">
        <v>138</v>
      </c>
      <c r="B19" s="70" t="s">
        <v>147</v>
      </c>
      <c r="C19" s="71"/>
      <c r="D19" s="70" t="s">
        <v>148</v>
      </c>
      <c r="E19" s="72">
        <v>19000</v>
      </c>
      <c r="F19" s="73">
        <v>0</v>
      </c>
      <c r="G19" s="73">
        <v>0</v>
      </c>
      <c r="H19" s="73">
        <v>0</v>
      </c>
      <c r="I19" s="73">
        <v>0</v>
      </c>
      <c r="J19" s="75">
        <v>19000</v>
      </c>
      <c r="K19" s="78">
        <v>0</v>
      </c>
      <c r="L19" s="78">
        <v>19000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6">
        <v>0</v>
      </c>
      <c r="T19" s="79">
        <v>0</v>
      </c>
      <c r="U19" s="2"/>
      <c r="V19" s="2"/>
    </row>
    <row r="20" spans="1:22" ht="27" customHeight="1">
      <c r="A20" s="70" t="s">
        <v>141</v>
      </c>
      <c r="B20" s="70" t="s">
        <v>149</v>
      </c>
      <c r="C20" s="71" t="s">
        <v>131</v>
      </c>
      <c r="D20" s="70" t="s">
        <v>150</v>
      </c>
      <c r="E20" s="72">
        <v>19000</v>
      </c>
      <c r="F20" s="73">
        <v>0</v>
      </c>
      <c r="G20" s="73">
        <v>0</v>
      </c>
      <c r="H20" s="73">
        <v>0</v>
      </c>
      <c r="I20" s="73">
        <v>0</v>
      </c>
      <c r="J20" s="75">
        <v>19000</v>
      </c>
      <c r="K20" s="78">
        <v>0</v>
      </c>
      <c r="L20" s="78">
        <v>19000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6">
        <v>0</v>
      </c>
      <c r="T20" s="79">
        <v>0</v>
      </c>
      <c r="U20" s="2"/>
      <c r="V20" s="2"/>
    </row>
    <row r="21" spans="1:22" ht="27" customHeight="1">
      <c r="A21" s="70" t="s">
        <v>138</v>
      </c>
      <c r="B21" s="70" t="s">
        <v>131</v>
      </c>
      <c r="C21" s="71"/>
      <c r="D21" s="70" t="s">
        <v>151</v>
      </c>
      <c r="E21" s="72">
        <v>122250</v>
      </c>
      <c r="F21" s="73">
        <v>0</v>
      </c>
      <c r="G21" s="73">
        <v>0</v>
      </c>
      <c r="H21" s="73">
        <v>0</v>
      </c>
      <c r="I21" s="73">
        <v>0</v>
      </c>
      <c r="J21" s="75">
        <v>122250</v>
      </c>
      <c r="K21" s="78">
        <v>0</v>
      </c>
      <c r="L21" s="78">
        <v>122250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6">
        <v>0</v>
      </c>
      <c r="T21" s="79">
        <v>0</v>
      </c>
      <c r="U21" s="2"/>
      <c r="V21" s="2"/>
    </row>
    <row r="22" spans="1:22" ht="27" customHeight="1">
      <c r="A22" s="70" t="s">
        <v>141</v>
      </c>
      <c r="B22" s="70" t="s">
        <v>134</v>
      </c>
      <c r="C22" s="71" t="s">
        <v>129</v>
      </c>
      <c r="D22" s="70" t="s">
        <v>152</v>
      </c>
      <c r="E22" s="72">
        <v>122250</v>
      </c>
      <c r="F22" s="73">
        <v>0</v>
      </c>
      <c r="G22" s="73">
        <v>0</v>
      </c>
      <c r="H22" s="73">
        <v>0</v>
      </c>
      <c r="I22" s="73">
        <v>0</v>
      </c>
      <c r="J22" s="75">
        <v>122250</v>
      </c>
      <c r="K22" s="78">
        <v>0</v>
      </c>
      <c r="L22" s="78">
        <v>122250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6">
        <v>0</v>
      </c>
      <c r="T22" s="79">
        <v>0</v>
      </c>
      <c r="U22" s="2"/>
      <c r="V22" s="2"/>
    </row>
    <row r="23" spans="1:22" ht="27" customHeight="1">
      <c r="A23" s="70" t="s">
        <v>153</v>
      </c>
      <c r="B23" s="70"/>
      <c r="C23" s="71"/>
      <c r="D23" s="70" t="s">
        <v>154</v>
      </c>
      <c r="E23" s="72">
        <v>156453</v>
      </c>
      <c r="F23" s="73">
        <v>156453</v>
      </c>
      <c r="G23" s="73">
        <v>156453</v>
      </c>
      <c r="H23" s="73">
        <v>0</v>
      </c>
      <c r="I23" s="73">
        <v>0</v>
      </c>
      <c r="J23" s="75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6">
        <v>0</v>
      </c>
      <c r="T23" s="79">
        <v>0</v>
      </c>
      <c r="U23" s="2"/>
      <c r="V23" s="2"/>
    </row>
    <row r="24" spans="1:20" ht="27" customHeight="1">
      <c r="A24" s="70" t="s">
        <v>155</v>
      </c>
      <c r="B24" s="70" t="s">
        <v>156</v>
      </c>
      <c r="C24" s="71"/>
      <c r="D24" s="70" t="s">
        <v>157</v>
      </c>
      <c r="E24" s="72">
        <v>156453</v>
      </c>
      <c r="F24" s="73">
        <v>156453</v>
      </c>
      <c r="G24" s="73">
        <v>156453</v>
      </c>
      <c r="H24" s="73">
        <v>0</v>
      </c>
      <c r="I24" s="73">
        <v>0</v>
      </c>
      <c r="J24" s="75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6">
        <v>0</v>
      </c>
      <c r="T24" s="79">
        <v>0</v>
      </c>
    </row>
    <row r="25" spans="1:20" ht="27" customHeight="1">
      <c r="A25" s="70" t="s">
        <v>158</v>
      </c>
      <c r="B25" s="70" t="s">
        <v>159</v>
      </c>
      <c r="C25" s="71" t="s">
        <v>156</v>
      </c>
      <c r="D25" s="70" t="s">
        <v>160</v>
      </c>
      <c r="E25" s="72">
        <v>156453</v>
      </c>
      <c r="F25" s="73">
        <v>156453</v>
      </c>
      <c r="G25" s="73">
        <v>156453</v>
      </c>
      <c r="H25" s="73">
        <v>0</v>
      </c>
      <c r="I25" s="73">
        <v>0</v>
      </c>
      <c r="J25" s="75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6">
        <v>0</v>
      </c>
      <c r="T25" s="79">
        <v>0</v>
      </c>
    </row>
    <row r="26" spans="1:20" ht="27" customHeight="1">
      <c r="A26" s="70" t="s">
        <v>161</v>
      </c>
      <c r="B26" s="70"/>
      <c r="C26" s="71"/>
      <c r="D26" s="70" t="s">
        <v>162</v>
      </c>
      <c r="E26" s="72">
        <v>122960</v>
      </c>
      <c r="F26" s="73">
        <v>122960</v>
      </c>
      <c r="G26" s="73">
        <v>105191</v>
      </c>
      <c r="H26" s="73">
        <v>0</v>
      </c>
      <c r="I26" s="73">
        <v>17769</v>
      </c>
      <c r="J26" s="75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6">
        <v>0</v>
      </c>
      <c r="T26" s="79">
        <v>0</v>
      </c>
    </row>
    <row r="27" spans="1:20" ht="27" customHeight="1">
      <c r="A27" s="70" t="s">
        <v>163</v>
      </c>
      <c r="B27" s="70" t="s">
        <v>164</v>
      </c>
      <c r="C27" s="71"/>
      <c r="D27" s="70" t="s">
        <v>165</v>
      </c>
      <c r="E27" s="72">
        <v>120</v>
      </c>
      <c r="F27" s="73">
        <v>120</v>
      </c>
      <c r="G27" s="73">
        <v>0</v>
      </c>
      <c r="H27" s="73">
        <v>0</v>
      </c>
      <c r="I27" s="73">
        <v>120</v>
      </c>
      <c r="J27" s="75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6">
        <v>0</v>
      </c>
      <c r="T27" s="79">
        <v>0</v>
      </c>
    </row>
    <row r="28" spans="1:20" ht="27" customHeight="1">
      <c r="A28" s="70" t="s">
        <v>166</v>
      </c>
      <c r="B28" s="70" t="s">
        <v>167</v>
      </c>
      <c r="C28" s="71" t="s">
        <v>131</v>
      </c>
      <c r="D28" s="70" t="s">
        <v>168</v>
      </c>
      <c r="E28" s="72">
        <v>120</v>
      </c>
      <c r="F28" s="73">
        <v>120</v>
      </c>
      <c r="G28" s="73">
        <v>0</v>
      </c>
      <c r="H28" s="73">
        <v>0</v>
      </c>
      <c r="I28" s="73">
        <v>120</v>
      </c>
      <c r="J28" s="75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6">
        <v>0</v>
      </c>
      <c r="T28" s="79">
        <v>0</v>
      </c>
    </row>
    <row r="29" spans="1:20" ht="27" customHeight="1">
      <c r="A29" s="70" t="s">
        <v>163</v>
      </c>
      <c r="B29" s="70" t="s">
        <v>169</v>
      </c>
      <c r="C29" s="71"/>
      <c r="D29" s="70" t="s">
        <v>170</v>
      </c>
      <c r="E29" s="72">
        <v>122840</v>
      </c>
      <c r="F29" s="73">
        <v>122840</v>
      </c>
      <c r="G29" s="73">
        <v>105191</v>
      </c>
      <c r="H29" s="73">
        <v>0</v>
      </c>
      <c r="I29" s="73">
        <v>17649</v>
      </c>
      <c r="J29" s="75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6">
        <v>0</v>
      </c>
      <c r="T29" s="79">
        <v>0</v>
      </c>
    </row>
    <row r="30" spans="1:20" ht="27" customHeight="1">
      <c r="A30" s="70" t="s">
        <v>166</v>
      </c>
      <c r="B30" s="70" t="s">
        <v>171</v>
      </c>
      <c r="C30" s="71" t="s">
        <v>129</v>
      </c>
      <c r="D30" s="70" t="s">
        <v>172</v>
      </c>
      <c r="E30" s="72">
        <v>58670</v>
      </c>
      <c r="F30" s="73">
        <v>58670</v>
      </c>
      <c r="G30" s="73">
        <v>58670</v>
      </c>
      <c r="H30" s="73">
        <v>0</v>
      </c>
      <c r="I30" s="73">
        <v>0</v>
      </c>
      <c r="J30" s="75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6">
        <v>0</v>
      </c>
      <c r="T30" s="79">
        <v>0</v>
      </c>
    </row>
    <row r="31" spans="1:20" ht="27" customHeight="1">
      <c r="A31" s="70" t="s">
        <v>166</v>
      </c>
      <c r="B31" s="70" t="s">
        <v>171</v>
      </c>
      <c r="C31" s="71" t="s">
        <v>147</v>
      </c>
      <c r="D31" s="70" t="s">
        <v>173</v>
      </c>
      <c r="E31" s="72">
        <v>64170</v>
      </c>
      <c r="F31" s="73">
        <v>64170</v>
      </c>
      <c r="G31" s="73">
        <v>46521</v>
      </c>
      <c r="H31" s="73">
        <v>0</v>
      </c>
      <c r="I31" s="73">
        <v>17649</v>
      </c>
      <c r="J31" s="75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6">
        <v>0</v>
      </c>
      <c r="T31" s="79">
        <v>0</v>
      </c>
    </row>
    <row r="32" spans="1:20" ht="27" customHeight="1">
      <c r="A32" s="70" t="s">
        <v>174</v>
      </c>
      <c r="B32" s="70"/>
      <c r="C32" s="71"/>
      <c r="D32" s="70" t="s">
        <v>175</v>
      </c>
      <c r="E32" s="72">
        <v>5000</v>
      </c>
      <c r="F32" s="73">
        <v>0</v>
      </c>
      <c r="G32" s="73">
        <v>0</v>
      </c>
      <c r="H32" s="73">
        <v>0</v>
      </c>
      <c r="I32" s="73">
        <v>0</v>
      </c>
      <c r="J32" s="75">
        <v>5000</v>
      </c>
      <c r="K32" s="78">
        <v>0</v>
      </c>
      <c r="L32" s="78">
        <v>5000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6">
        <v>0</v>
      </c>
      <c r="T32" s="79">
        <v>0</v>
      </c>
    </row>
    <row r="33" spans="1:20" ht="27" customHeight="1">
      <c r="A33" s="70" t="s">
        <v>176</v>
      </c>
      <c r="B33" s="70" t="s">
        <v>156</v>
      </c>
      <c r="C33" s="71"/>
      <c r="D33" s="70" t="s">
        <v>177</v>
      </c>
      <c r="E33" s="72">
        <v>5000</v>
      </c>
      <c r="F33" s="73">
        <v>0</v>
      </c>
      <c r="G33" s="73">
        <v>0</v>
      </c>
      <c r="H33" s="73">
        <v>0</v>
      </c>
      <c r="I33" s="73">
        <v>0</v>
      </c>
      <c r="J33" s="75">
        <v>5000</v>
      </c>
      <c r="K33" s="78">
        <v>0</v>
      </c>
      <c r="L33" s="78">
        <v>5000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6">
        <v>0</v>
      </c>
      <c r="T33" s="79">
        <v>0</v>
      </c>
    </row>
    <row r="34" spans="1:20" ht="27" customHeight="1">
      <c r="A34" s="70" t="s">
        <v>178</v>
      </c>
      <c r="B34" s="70" t="s">
        <v>159</v>
      </c>
      <c r="C34" s="71" t="s">
        <v>131</v>
      </c>
      <c r="D34" s="70" t="s">
        <v>179</v>
      </c>
      <c r="E34" s="72">
        <v>5000</v>
      </c>
      <c r="F34" s="73">
        <v>0</v>
      </c>
      <c r="G34" s="73">
        <v>0</v>
      </c>
      <c r="H34" s="73">
        <v>0</v>
      </c>
      <c r="I34" s="73">
        <v>0</v>
      </c>
      <c r="J34" s="75">
        <v>5000</v>
      </c>
      <c r="K34" s="78">
        <v>0</v>
      </c>
      <c r="L34" s="78">
        <v>5000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6">
        <v>0</v>
      </c>
      <c r="T34" s="79">
        <v>0</v>
      </c>
    </row>
    <row r="35" spans="1:20" ht="27" customHeight="1">
      <c r="A35" s="70" t="s">
        <v>180</v>
      </c>
      <c r="B35" s="70"/>
      <c r="C35" s="71"/>
      <c r="D35" s="70" t="s">
        <v>181</v>
      </c>
      <c r="E35" s="72">
        <v>93872</v>
      </c>
      <c r="F35" s="73">
        <v>93872</v>
      </c>
      <c r="G35" s="73">
        <v>93872</v>
      </c>
      <c r="H35" s="73">
        <v>0</v>
      </c>
      <c r="I35" s="73">
        <v>0</v>
      </c>
      <c r="J35" s="75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6">
        <v>0</v>
      </c>
      <c r="T35" s="79">
        <v>0</v>
      </c>
    </row>
    <row r="36" spans="1:20" ht="27" customHeight="1">
      <c r="A36" s="70" t="s">
        <v>182</v>
      </c>
      <c r="B36" s="70" t="s">
        <v>139</v>
      </c>
      <c r="C36" s="71"/>
      <c r="D36" s="70" t="s">
        <v>183</v>
      </c>
      <c r="E36" s="72">
        <v>93872</v>
      </c>
      <c r="F36" s="73">
        <v>93872</v>
      </c>
      <c r="G36" s="73">
        <v>93872</v>
      </c>
      <c r="H36" s="73">
        <v>0</v>
      </c>
      <c r="I36" s="73">
        <v>0</v>
      </c>
      <c r="J36" s="75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6">
        <v>0</v>
      </c>
      <c r="T36" s="79">
        <v>0</v>
      </c>
    </row>
    <row r="37" spans="1:20" ht="27" customHeight="1">
      <c r="A37" s="70" t="s">
        <v>184</v>
      </c>
      <c r="B37" s="70" t="s">
        <v>142</v>
      </c>
      <c r="C37" s="71" t="s">
        <v>129</v>
      </c>
      <c r="D37" s="70" t="s">
        <v>185</v>
      </c>
      <c r="E37" s="72">
        <v>93872</v>
      </c>
      <c r="F37" s="73">
        <v>93872</v>
      </c>
      <c r="G37" s="73">
        <v>93872</v>
      </c>
      <c r="H37" s="73">
        <v>0</v>
      </c>
      <c r="I37" s="73">
        <v>0</v>
      </c>
      <c r="J37" s="75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6">
        <v>0</v>
      </c>
      <c r="T37" s="79">
        <v>0</v>
      </c>
    </row>
    <row r="38" spans="1:20" ht="27" customHeight="1">
      <c r="A38" s="33"/>
      <c r="B38" s="33"/>
      <c r="C38" s="34"/>
      <c r="D38" s="33" t="s">
        <v>186</v>
      </c>
      <c r="E38" s="20">
        <v>4681262</v>
      </c>
      <c r="F38" s="35">
        <v>2981030</v>
      </c>
      <c r="G38" s="35">
        <v>2685896</v>
      </c>
      <c r="H38" s="35">
        <v>246165</v>
      </c>
      <c r="I38" s="35">
        <v>48969</v>
      </c>
      <c r="J38" s="37">
        <v>1700232</v>
      </c>
      <c r="K38" s="38">
        <v>100000</v>
      </c>
      <c r="L38" s="38">
        <v>1600232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21">
        <v>0</v>
      </c>
      <c r="T38" s="40">
        <v>0</v>
      </c>
    </row>
    <row r="39" spans="1:20" ht="27" customHeight="1">
      <c r="A39" s="33" t="s">
        <v>122</v>
      </c>
      <c r="B39" s="33"/>
      <c r="C39" s="34"/>
      <c r="D39" s="33" t="s">
        <v>187</v>
      </c>
      <c r="E39" s="20">
        <v>3362727</v>
      </c>
      <c r="F39" s="35">
        <v>2607745</v>
      </c>
      <c r="G39" s="35">
        <v>2330380</v>
      </c>
      <c r="H39" s="35">
        <v>246165</v>
      </c>
      <c r="I39" s="35">
        <v>31200</v>
      </c>
      <c r="J39" s="37">
        <v>754982</v>
      </c>
      <c r="K39" s="38">
        <v>0</v>
      </c>
      <c r="L39" s="38">
        <v>754982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21">
        <v>0</v>
      </c>
      <c r="T39" s="40">
        <v>0</v>
      </c>
    </row>
    <row r="40" spans="1:20" ht="27" customHeight="1">
      <c r="A40" s="33" t="s">
        <v>124</v>
      </c>
      <c r="B40" s="33" t="s">
        <v>125</v>
      </c>
      <c r="C40" s="34"/>
      <c r="D40" s="33" t="s">
        <v>188</v>
      </c>
      <c r="E40" s="20">
        <v>2988927</v>
      </c>
      <c r="F40" s="35">
        <v>2607745</v>
      </c>
      <c r="G40" s="35">
        <v>2330380</v>
      </c>
      <c r="H40" s="35">
        <v>246165</v>
      </c>
      <c r="I40" s="35">
        <v>31200</v>
      </c>
      <c r="J40" s="37">
        <v>381182</v>
      </c>
      <c r="K40" s="38">
        <v>0</v>
      </c>
      <c r="L40" s="38">
        <v>381182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21">
        <v>0</v>
      </c>
      <c r="T40" s="40">
        <v>0</v>
      </c>
    </row>
    <row r="41" spans="1:20" ht="27" customHeight="1">
      <c r="A41" s="33" t="s">
        <v>127</v>
      </c>
      <c r="B41" s="33" t="s">
        <v>128</v>
      </c>
      <c r="C41" s="34" t="s">
        <v>129</v>
      </c>
      <c r="D41" s="33" t="s">
        <v>189</v>
      </c>
      <c r="E41" s="20">
        <v>2607745</v>
      </c>
      <c r="F41" s="35">
        <v>2607745</v>
      </c>
      <c r="G41" s="35">
        <v>2330380</v>
      </c>
      <c r="H41" s="35">
        <v>246165</v>
      </c>
      <c r="I41" s="35">
        <v>31200</v>
      </c>
      <c r="J41" s="37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21">
        <v>0</v>
      </c>
      <c r="T41" s="40">
        <v>0</v>
      </c>
    </row>
    <row r="42" spans="1:20" ht="27" customHeight="1">
      <c r="A42" s="33" t="s">
        <v>127</v>
      </c>
      <c r="B42" s="33" t="s">
        <v>128</v>
      </c>
      <c r="C42" s="34" t="s">
        <v>131</v>
      </c>
      <c r="D42" s="33" t="s">
        <v>190</v>
      </c>
      <c r="E42" s="20">
        <v>381182</v>
      </c>
      <c r="F42" s="35">
        <v>0</v>
      </c>
      <c r="G42" s="35">
        <v>0</v>
      </c>
      <c r="H42" s="35">
        <v>0</v>
      </c>
      <c r="I42" s="35">
        <v>0</v>
      </c>
      <c r="J42" s="37">
        <v>381182</v>
      </c>
      <c r="K42" s="38">
        <v>0</v>
      </c>
      <c r="L42" s="38">
        <v>381182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21">
        <v>0</v>
      </c>
      <c r="T42" s="40">
        <v>0</v>
      </c>
    </row>
    <row r="43" spans="1:20" ht="27" customHeight="1">
      <c r="A43" s="33" t="s">
        <v>124</v>
      </c>
      <c r="B43" s="33" t="s">
        <v>131</v>
      </c>
      <c r="C43" s="34"/>
      <c r="D43" s="33" t="s">
        <v>135</v>
      </c>
      <c r="E43" s="20">
        <v>373800</v>
      </c>
      <c r="F43" s="35">
        <v>0</v>
      </c>
      <c r="G43" s="35">
        <v>0</v>
      </c>
      <c r="H43" s="35">
        <v>0</v>
      </c>
      <c r="I43" s="35">
        <v>0</v>
      </c>
      <c r="J43" s="37">
        <v>373800</v>
      </c>
      <c r="K43" s="38">
        <v>0</v>
      </c>
      <c r="L43" s="38">
        <v>373800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21">
        <v>0</v>
      </c>
      <c r="T43" s="40">
        <v>0</v>
      </c>
    </row>
    <row r="44" spans="1:20" ht="27" customHeight="1">
      <c r="A44" s="33" t="s">
        <v>127</v>
      </c>
      <c r="B44" s="33" t="s">
        <v>134</v>
      </c>
      <c r="C44" s="34" t="s">
        <v>131</v>
      </c>
      <c r="D44" s="33" t="s">
        <v>191</v>
      </c>
      <c r="E44" s="20">
        <v>373800</v>
      </c>
      <c r="F44" s="35">
        <v>0</v>
      </c>
      <c r="G44" s="35">
        <v>0</v>
      </c>
      <c r="H44" s="35">
        <v>0</v>
      </c>
      <c r="I44" s="35">
        <v>0</v>
      </c>
      <c r="J44" s="37">
        <v>373800</v>
      </c>
      <c r="K44" s="38">
        <v>0</v>
      </c>
      <c r="L44" s="38">
        <v>373800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21">
        <v>0</v>
      </c>
      <c r="T44" s="40">
        <v>0</v>
      </c>
    </row>
    <row r="45" spans="1:20" ht="27" customHeight="1">
      <c r="A45" s="33" t="s">
        <v>136</v>
      </c>
      <c r="B45" s="33"/>
      <c r="C45" s="34"/>
      <c r="D45" s="33" t="s">
        <v>192</v>
      </c>
      <c r="E45" s="20">
        <v>940250</v>
      </c>
      <c r="F45" s="35">
        <v>0</v>
      </c>
      <c r="G45" s="35">
        <v>0</v>
      </c>
      <c r="H45" s="35">
        <v>0</v>
      </c>
      <c r="I45" s="35">
        <v>0</v>
      </c>
      <c r="J45" s="37">
        <v>940250</v>
      </c>
      <c r="K45" s="38">
        <v>100000</v>
      </c>
      <c r="L45" s="38">
        <v>840250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21">
        <v>0</v>
      </c>
      <c r="T45" s="40">
        <v>0</v>
      </c>
    </row>
    <row r="46" spans="1:20" ht="27" customHeight="1">
      <c r="A46" s="33" t="s">
        <v>138</v>
      </c>
      <c r="B46" s="33" t="s">
        <v>139</v>
      </c>
      <c r="C46" s="34"/>
      <c r="D46" s="33" t="s">
        <v>193</v>
      </c>
      <c r="E46" s="20">
        <v>799000</v>
      </c>
      <c r="F46" s="35">
        <v>0</v>
      </c>
      <c r="G46" s="35">
        <v>0</v>
      </c>
      <c r="H46" s="35">
        <v>0</v>
      </c>
      <c r="I46" s="35">
        <v>0</v>
      </c>
      <c r="J46" s="37">
        <v>799000</v>
      </c>
      <c r="K46" s="38">
        <v>100000</v>
      </c>
      <c r="L46" s="38">
        <v>699000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21">
        <v>0</v>
      </c>
      <c r="T46" s="40">
        <v>0</v>
      </c>
    </row>
    <row r="47" spans="1:20" ht="27" customHeight="1">
      <c r="A47" s="33" t="s">
        <v>141</v>
      </c>
      <c r="B47" s="33" t="s">
        <v>142</v>
      </c>
      <c r="C47" s="34" t="s">
        <v>143</v>
      </c>
      <c r="D47" s="33" t="s">
        <v>194</v>
      </c>
      <c r="E47" s="20">
        <v>780000</v>
      </c>
      <c r="F47" s="35">
        <v>0</v>
      </c>
      <c r="G47" s="35">
        <v>0</v>
      </c>
      <c r="H47" s="35">
        <v>0</v>
      </c>
      <c r="I47" s="35">
        <v>0</v>
      </c>
      <c r="J47" s="37">
        <v>780000</v>
      </c>
      <c r="K47" s="38">
        <v>100000</v>
      </c>
      <c r="L47" s="38">
        <v>680000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21">
        <v>0</v>
      </c>
      <c r="T47" s="40">
        <v>0</v>
      </c>
    </row>
    <row r="48" spans="1:20" ht="27" customHeight="1">
      <c r="A48" s="33" t="s">
        <v>141</v>
      </c>
      <c r="B48" s="33" t="s">
        <v>142</v>
      </c>
      <c r="C48" s="34" t="s">
        <v>145</v>
      </c>
      <c r="D48" s="33" t="s">
        <v>195</v>
      </c>
      <c r="E48" s="20">
        <v>19000</v>
      </c>
      <c r="F48" s="35">
        <v>0</v>
      </c>
      <c r="G48" s="35">
        <v>0</v>
      </c>
      <c r="H48" s="35">
        <v>0</v>
      </c>
      <c r="I48" s="35">
        <v>0</v>
      </c>
      <c r="J48" s="37">
        <v>19000</v>
      </c>
      <c r="K48" s="38">
        <v>0</v>
      </c>
      <c r="L48" s="38">
        <v>19000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21">
        <v>0</v>
      </c>
      <c r="T48" s="40">
        <v>0</v>
      </c>
    </row>
    <row r="49" spans="1:20" ht="27" customHeight="1">
      <c r="A49" s="33" t="s">
        <v>138</v>
      </c>
      <c r="B49" s="33" t="s">
        <v>147</v>
      </c>
      <c r="C49" s="34"/>
      <c r="D49" s="33" t="s">
        <v>196</v>
      </c>
      <c r="E49" s="20">
        <v>19000</v>
      </c>
      <c r="F49" s="35">
        <v>0</v>
      </c>
      <c r="G49" s="35">
        <v>0</v>
      </c>
      <c r="H49" s="35">
        <v>0</v>
      </c>
      <c r="I49" s="35">
        <v>0</v>
      </c>
      <c r="J49" s="37">
        <v>19000</v>
      </c>
      <c r="K49" s="38">
        <v>0</v>
      </c>
      <c r="L49" s="38">
        <v>19000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21">
        <v>0</v>
      </c>
      <c r="T49" s="40">
        <v>0</v>
      </c>
    </row>
    <row r="50" spans="1:20" ht="27" customHeight="1">
      <c r="A50" s="33" t="s">
        <v>141</v>
      </c>
      <c r="B50" s="33" t="s">
        <v>149</v>
      </c>
      <c r="C50" s="34" t="s">
        <v>131</v>
      </c>
      <c r="D50" s="33" t="s">
        <v>197</v>
      </c>
      <c r="E50" s="20">
        <v>19000</v>
      </c>
      <c r="F50" s="35">
        <v>0</v>
      </c>
      <c r="G50" s="35">
        <v>0</v>
      </c>
      <c r="H50" s="35">
        <v>0</v>
      </c>
      <c r="I50" s="35">
        <v>0</v>
      </c>
      <c r="J50" s="37">
        <v>19000</v>
      </c>
      <c r="K50" s="38">
        <v>0</v>
      </c>
      <c r="L50" s="38">
        <v>19000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21">
        <v>0</v>
      </c>
      <c r="T50" s="40">
        <v>0</v>
      </c>
    </row>
    <row r="51" spans="1:20" ht="27" customHeight="1">
      <c r="A51" s="33" t="s">
        <v>138</v>
      </c>
      <c r="B51" s="33" t="s">
        <v>131</v>
      </c>
      <c r="C51" s="34"/>
      <c r="D51" s="33" t="s">
        <v>152</v>
      </c>
      <c r="E51" s="20">
        <v>122250</v>
      </c>
      <c r="F51" s="35">
        <v>0</v>
      </c>
      <c r="G51" s="35">
        <v>0</v>
      </c>
      <c r="H51" s="35">
        <v>0</v>
      </c>
      <c r="I51" s="35">
        <v>0</v>
      </c>
      <c r="J51" s="37">
        <v>122250</v>
      </c>
      <c r="K51" s="38">
        <v>0</v>
      </c>
      <c r="L51" s="38">
        <v>122250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21">
        <v>0</v>
      </c>
      <c r="T51" s="40">
        <v>0</v>
      </c>
    </row>
    <row r="52" spans="1:20" ht="27" customHeight="1">
      <c r="A52" s="33" t="s">
        <v>141</v>
      </c>
      <c r="B52" s="33" t="s">
        <v>134</v>
      </c>
      <c r="C52" s="34" t="s">
        <v>129</v>
      </c>
      <c r="D52" s="33" t="s">
        <v>198</v>
      </c>
      <c r="E52" s="20">
        <v>122250</v>
      </c>
      <c r="F52" s="35">
        <v>0</v>
      </c>
      <c r="G52" s="35">
        <v>0</v>
      </c>
      <c r="H52" s="35">
        <v>0</v>
      </c>
      <c r="I52" s="35">
        <v>0</v>
      </c>
      <c r="J52" s="37">
        <v>122250</v>
      </c>
      <c r="K52" s="38">
        <v>0</v>
      </c>
      <c r="L52" s="38">
        <v>122250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21">
        <v>0</v>
      </c>
      <c r="T52" s="40">
        <v>0</v>
      </c>
    </row>
    <row r="53" spans="1:20" ht="27" customHeight="1">
      <c r="A53" s="33" t="s">
        <v>153</v>
      </c>
      <c r="B53" s="33"/>
      <c r="C53" s="34"/>
      <c r="D53" s="33" t="s">
        <v>199</v>
      </c>
      <c r="E53" s="20">
        <v>156453</v>
      </c>
      <c r="F53" s="35">
        <v>156453</v>
      </c>
      <c r="G53" s="35">
        <v>156453</v>
      </c>
      <c r="H53" s="35">
        <v>0</v>
      </c>
      <c r="I53" s="35">
        <v>0</v>
      </c>
      <c r="J53" s="37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21">
        <v>0</v>
      </c>
      <c r="T53" s="40">
        <v>0</v>
      </c>
    </row>
    <row r="54" spans="1:20" ht="27" customHeight="1">
      <c r="A54" s="33" t="s">
        <v>155</v>
      </c>
      <c r="B54" s="33" t="s">
        <v>156</v>
      </c>
      <c r="C54" s="34"/>
      <c r="D54" s="33" t="s">
        <v>200</v>
      </c>
      <c r="E54" s="20">
        <v>156453</v>
      </c>
      <c r="F54" s="35">
        <v>156453</v>
      </c>
      <c r="G54" s="35">
        <v>156453</v>
      </c>
      <c r="H54" s="35">
        <v>0</v>
      </c>
      <c r="I54" s="35">
        <v>0</v>
      </c>
      <c r="J54" s="37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21">
        <v>0</v>
      </c>
      <c r="T54" s="40">
        <v>0</v>
      </c>
    </row>
    <row r="55" spans="1:20" ht="27" customHeight="1">
      <c r="A55" s="33" t="s">
        <v>158</v>
      </c>
      <c r="B55" s="33" t="s">
        <v>159</v>
      </c>
      <c r="C55" s="34" t="s">
        <v>156</v>
      </c>
      <c r="D55" s="33" t="s">
        <v>201</v>
      </c>
      <c r="E55" s="20">
        <v>156453</v>
      </c>
      <c r="F55" s="35">
        <v>156453</v>
      </c>
      <c r="G55" s="35">
        <v>156453</v>
      </c>
      <c r="H55" s="35">
        <v>0</v>
      </c>
      <c r="I55" s="35">
        <v>0</v>
      </c>
      <c r="J55" s="37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21">
        <v>0</v>
      </c>
      <c r="T55" s="40">
        <v>0</v>
      </c>
    </row>
    <row r="56" spans="1:20" ht="27" customHeight="1">
      <c r="A56" s="33" t="s">
        <v>161</v>
      </c>
      <c r="B56" s="33"/>
      <c r="C56" s="34"/>
      <c r="D56" s="33" t="s">
        <v>202</v>
      </c>
      <c r="E56" s="20">
        <v>122960</v>
      </c>
      <c r="F56" s="35">
        <v>122960</v>
      </c>
      <c r="G56" s="35">
        <v>105191</v>
      </c>
      <c r="H56" s="35">
        <v>0</v>
      </c>
      <c r="I56" s="35">
        <v>17769</v>
      </c>
      <c r="J56" s="37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21">
        <v>0</v>
      </c>
      <c r="T56" s="40">
        <v>0</v>
      </c>
    </row>
    <row r="57" spans="1:20" ht="27" customHeight="1">
      <c r="A57" s="33" t="s">
        <v>163</v>
      </c>
      <c r="B57" s="33" t="s">
        <v>164</v>
      </c>
      <c r="C57" s="34"/>
      <c r="D57" s="33" t="s">
        <v>203</v>
      </c>
      <c r="E57" s="20">
        <v>120</v>
      </c>
      <c r="F57" s="35">
        <v>120</v>
      </c>
      <c r="G57" s="35">
        <v>0</v>
      </c>
      <c r="H57" s="35">
        <v>0</v>
      </c>
      <c r="I57" s="35">
        <v>120</v>
      </c>
      <c r="J57" s="37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21">
        <v>0</v>
      </c>
      <c r="T57" s="40">
        <v>0</v>
      </c>
    </row>
    <row r="58" spans="1:20" ht="27" customHeight="1">
      <c r="A58" s="33" t="s">
        <v>166</v>
      </c>
      <c r="B58" s="33" t="s">
        <v>167</v>
      </c>
      <c r="C58" s="34" t="s">
        <v>131</v>
      </c>
      <c r="D58" s="33" t="s">
        <v>204</v>
      </c>
      <c r="E58" s="20">
        <v>120</v>
      </c>
      <c r="F58" s="35">
        <v>120</v>
      </c>
      <c r="G58" s="35">
        <v>0</v>
      </c>
      <c r="H58" s="35">
        <v>0</v>
      </c>
      <c r="I58" s="35">
        <v>120</v>
      </c>
      <c r="J58" s="37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21">
        <v>0</v>
      </c>
      <c r="T58" s="40">
        <v>0</v>
      </c>
    </row>
    <row r="59" spans="1:20" ht="27" customHeight="1">
      <c r="A59" s="33" t="s">
        <v>163</v>
      </c>
      <c r="B59" s="33" t="s">
        <v>169</v>
      </c>
      <c r="C59" s="34"/>
      <c r="D59" s="33" t="s">
        <v>205</v>
      </c>
      <c r="E59" s="20">
        <v>122840</v>
      </c>
      <c r="F59" s="35">
        <v>122840</v>
      </c>
      <c r="G59" s="35">
        <v>105191</v>
      </c>
      <c r="H59" s="35">
        <v>0</v>
      </c>
      <c r="I59" s="35">
        <v>17649</v>
      </c>
      <c r="J59" s="37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21">
        <v>0</v>
      </c>
      <c r="T59" s="40">
        <v>0</v>
      </c>
    </row>
    <row r="60" spans="1:20" ht="27" customHeight="1">
      <c r="A60" s="33" t="s">
        <v>166</v>
      </c>
      <c r="B60" s="33" t="s">
        <v>171</v>
      </c>
      <c r="C60" s="34" t="s">
        <v>129</v>
      </c>
      <c r="D60" s="33" t="s">
        <v>206</v>
      </c>
      <c r="E60" s="20">
        <v>58670</v>
      </c>
      <c r="F60" s="35">
        <v>58670</v>
      </c>
      <c r="G60" s="35">
        <v>58670</v>
      </c>
      <c r="H60" s="35">
        <v>0</v>
      </c>
      <c r="I60" s="35">
        <v>0</v>
      </c>
      <c r="J60" s="37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21">
        <v>0</v>
      </c>
      <c r="T60" s="40">
        <v>0</v>
      </c>
    </row>
    <row r="61" spans="1:20" ht="27" customHeight="1">
      <c r="A61" s="33" t="s">
        <v>166</v>
      </c>
      <c r="B61" s="33" t="s">
        <v>171</v>
      </c>
      <c r="C61" s="34" t="s">
        <v>147</v>
      </c>
      <c r="D61" s="33" t="s">
        <v>207</v>
      </c>
      <c r="E61" s="20">
        <v>64170</v>
      </c>
      <c r="F61" s="35">
        <v>64170</v>
      </c>
      <c r="G61" s="35">
        <v>46521</v>
      </c>
      <c r="H61" s="35">
        <v>0</v>
      </c>
      <c r="I61" s="35">
        <v>17649</v>
      </c>
      <c r="J61" s="37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21">
        <v>0</v>
      </c>
      <c r="T61" s="40">
        <v>0</v>
      </c>
    </row>
    <row r="62" spans="1:20" ht="27" customHeight="1">
      <c r="A62" s="33" t="s">
        <v>174</v>
      </c>
      <c r="B62" s="33"/>
      <c r="C62" s="34"/>
      <c r="D62" s="33" t="s">
        <v>208</v>
      </c>
      <c r="E62" s="20">
        <v>5000</v>
      </c>
      <c r="F62" s="35">
        <v>0</v>
      </c>
      <c r="G62" s="35">
        <v>0</v>
      </c>
      <c r="H62" s="35">
        <v>0</v>
      </c>
      <c r="I62" s="35">
        <v>0</v>
      </c>
      <c r="J62" s="37">
        <v>5000</v>
      </c>
      <c r="K62" s="38">
        <v>0</v>
      </c>
      <c r="L62" s="38">
        <v>5000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21">
        <v>0</v>
      </c>
      <c r="T62" s="40">
        <v>0</v>
      </c>
    </row>
    <row r="63" spans="1:20" ht="27" customHeight="1">
      <c r="A63" s="33" t="s">
        <v>176</v>
      </c>
      <c r="B63" s="33" t="s">
        <v>156</v>
      </c>
      <c r="C63" s="34"/>
      <c r="D63" s="33" t="s">
        <v>209</v>
      </c>
      <c r="E63" s="20">
        <v>5000</v>
      </c>
      <c r="F63" s="35">
        <v>0</v>
      </c>
      <c r="G63" s="35">
        <v>0</v>
      </c>
      <c r="H63" s="35">
        <v>0</v>
      </c>
      <c r="I63" s="35">
        <v>0</v>
      </c>
      <c r="J63" s="37">
        <v>5000</v>
      </c>
      <c r="K63" s="38">
        <v>0</v>
      </c>
      <c r="L63" s="38">
        <v>5000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21">
        <v>0</v>
      </c>
      <c r="T63" s="40">
        <v>0</v>
      </c>
    </row>
    <row r="64" spans="1:20" ht="27" customHeight="1">
      <c r="A64" s="33" t="s">
        <v>178</v>
      </c>
      <c r="B64" s="33" t="s">
        <v>159</v>
      </c>
      <c r="C64" s="34" t="s">
        <v>131</v>
      </c>
      <c r="D64" s="33" t="s">
        <v>210</v>
      </c>
      <c r="E64" s="20">
        <v>5000</v>
      </c>
      <c r="F64" s="35">
        <v>0</v>
      </c>
      <c r="G64" s="35">
        <v>0</v>
      </c>
      <c r="H64" s="35">
        <v>0</v>
      </c>
      <c r="I64" s="35">
        <v>0</v>
      </c>
      <c r="J64" s="37">
        <v>5000</v>
      </c>
      <c r="K64" s="38">
        <v>0</v>
      </c>
      <c r="L64" s="38">
        <v>5000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21">
        <v>0</v>
      </c>
      <c r="T64" s="40">
        <v>0</v>
      </c>
    </row>
    <row r="65" spans="1:20" ht="27" customHeight="1">
      <c r="A65" s="33" t="s">
        <v>180</v>
      </c>
      <c r="B65" s="33"/>
      <c r="C65" s="34"/>
      <c r="D65" s="33" t="s">
        <v>211</v>
      </c>
      <c r="E65" s="20">
        <v>93872</v>
      </c>
      <c r="F65" s="35">
        <v>93872</v>
      </c>
      <c r="G65" s="35">
        <v>93872</v>
      </c>
      <c r="H65" s="35">
        <v>0</v>
      </c>
      <c r="I65" s="35">
        <v>0</v>
      </c>
      <c r="J65" s="37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21">
        <v>0</v>
      </c>
      <c r="T65" s="40">
        <v>0</v>
      </c>
    </row>
    <row r="66" spans="1:20" ht="27" customHeight="1">
      <c r="A66" s="33" t="s">
        <v>182</v>
      </c>
      <c r="B66" s="33" t="s">
        <v>139</v>
      </c>
      <c r="C66" s="34"/>
      <c r="D66" s="33" t="s">
        <v>212</v>
      </c>
      <c r="E66" s="20">
        <v>93872</v>
      </c>
      <c r="F66" s="35">
        <v>93872</v>
      </c>
      <c r="G66" s="35">
        <v>93872</v>
      </c>
      <c r="H66" s="35">
        <v>0</v>
      </c>
      <c r="I66" s="35">
        <v>0</v>
      </c>
      <c r="J66" s="37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21">
        <v>0</v>
      </c>
      <c r="T66" s="40">
        <v>0</v>
      </c>
    </row>
    <row r="67" spans="1:20" ht="27" customHeight="1">
      <c r="A67" s="33" t="s">
        <v>184</v>
      </c>
      <c r="B67" s="33" t="s">
        <v>142</v>
      </c>
      <c r="C67" s="34" t="s">
        <v>129</v>
      </c>
      <c r="D67" s="33" t="s">
        <v>213</v>
      </c>
      <c r="E67" s="20">
        <v>93872</v>
      </c>
      <c r="F67" s="35">
        <v>93872</v>
      </c>
      <c r="G67" s="35">
        <v>93872</v>
      </c>
      <c r="H67" s="35">
        <v>0</v>
      </c>
      <c r="I67" s="35">
        <v>0</v>
      </c>
      <c r="J67" s="37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21">
        <v>0</v>
      </c>
      <c r="T67" s="40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8" width="9.16015625" style="0" hidden="1" customWidth="1"/>
    <col min="9" max="9" width="16.33203125" style="0" customWidth="1"/>
    <col min="10" max="158" width="6.66015625" style="0" customWidth="1"/>
    <col min="159" max="252" width="6.83203125" style="0" customWidth="1"/>
  </cols>
  <sheetData>
    <row r="1" spans="1:252" ht="15.75" customHeight="1">
      <c r="A1" s="80" t="s">
        <v>228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</row>
    <row r="2" spans="1:252" ht="16.5" customHeight="1">
      <c r="A2" s="4" t="s">
        <v>229</v>
      </c>
      <c r="B2" s="4"/>
      <c r="C2" s="4"/>
      <c r="D2" s="4"/>
      <c r="E2" s="4"/>
      <c r="F2" s="4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</row>
    <row r="3" spans="1:252" ht="15.75" customHeight="1">
      <c r="A3" s="6" t="s">
        <v>2</v>
      </c>
      <c r="B3" s="6"/>
      <c r="C3" s="81"/>
      <c r="D3" s="81"/>
      <c r="E3" s="81"/>
      <c r="F3" s="82" t="s">
        <v>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</row>
    <row r="4" spans="1:252" ht="16.5" customHeight="1">
      <c r="A4" s="43" t="s">
        <v>4</v>
      </c>
      <c r="B4" s="83"/>
      <c r="C4" s="84" t="s">
        <v>5</v>
      </c>
      <c r="D4" s="85"/>
      <c r="E4" s="85"/>
      <c r="F4" s="86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</row>
    <row r="5" spans="1:252" ht="16.5" customHeight="1">
      <c r="A5" s="43" t="s">
        <v>6</v>
      </c>
      <c r="B5" s="43" t="s">
        <v>7</v>
      </c>
      <c r="C5" s="87" t="s">
        <v>6</v>
      </c>
      <c r="D5" s="88" t="s">
        <v>8</v>
      </c>
      <c r="E5" s="88" t="s">
        <v>230</v>
      </c>
      <c r="F5" s="88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2" ht="27" customHeight="1">
      <c r="A6" s="43"/>
      <c r="B6" s="89"/>
      <c r="C6" s="83"/>
      <c r="D6" s="89"/>
      <c r="E6" s="90" t="s">
        <v>88</v>
      </c>
      <c r="F6" s="90" t="s">
        <v>231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2" ht="16.5" customHeight="1">
      <c r="A7" s="91" t="s">
        <v>9</v>
      </c>
      <c r="B7" s="92">
        <v>4676262</v>
      </c>
      <c r="C7" s="93" t="s">
        <v>10</v>
      </c>
      <c r="D7" s="94">
        <v>3362727</v>
      </c>
      <c r="E7" s="95">
        <v>3362727</v>
      </c>
      <c r="F7" s="95">
        <v>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2" ht="16.5" customHeight="1">
      <c r="A8" s="91" t="s">
        <v>12</v>
      </c>
      <c r="B8" s="96">
        <v>4676262</v>
      </c>
      <c r="C8" s="97" t="s">
        <v>13</v>
      </c>
      <c r="D8" s="94">
        <v>0</v>
      </c>
      <c r="E8" s="98">
        <v>0</v>
      </c>
      <c r="F8" s="98"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</row>
    <row r="9" spans="1:252" ht="16.5" customHeight="1">
      <c r="A9" s="91" t="s">
        <v>15</v>
      </c>
      <c r="B9" s="99">
        <v>0</v>
      </c>
      <c r="C9" s="97" t="s">
        <v>16</v>
      </c>
      <c r="D9" s="94">
        <v>0</v>
      </c>
      <c r="E9" s="98">
        <v>0</v>
      </c>
      <c r="F9" s="98">
        <v>0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</row>
    <row r="10" spans="1:252" ht="16.5" customHeight="1">
      <c r="A10" s="91" t="s">
        <v>18</v>
      </c>
      <c r="B10" s="92">
        <v>0</v>
      </c>
      <c r="C10" s="97" t="s">
        <v>19</v>
      </c>
      <c r="D10" s="94">
        <v>940250</v>
      </c>
      <c r="E10" s="98">
        <v>940250</v>
      </c>
      <c r="F10" s="98">
        <v>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</row>
    <row r="11" spans="1:252" ht="16.5" customHeight="1">
      <c r="A11" s="91" t="s">
        <v>21</v>
      </c>
      <c r="B11" s="96">
        <v>0</v>
      </c>
      <c r="C11" s="97" t="s">
        <v>22</v>
      </c>
      <c r="D11" s="94">
        <v>0</v>
      </c>
      <c r="E11" s="98">
        <v>0</v>
      </c>
      <c r="F11" s="98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</row>
    <row r="12" spans="1:252" ht="16.5" customHeight="1">
      <c r="A12" s="91" t="s">
        <v>24</v>
      </c>
      <c r="B12" s="96">
        <v>0</v>
      </c>
      <c r="C12" s="97" t="s">
        <v>25</v>
      </c>
      <c r="D12" s="94">
        <v>0</v>
      </c>
      <c r="E12" s="98">
        <v>0</v>
      </c>
      <c r="F12" s="98">
        <v>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</row>
    <row r="13" spans="1:252" ht="16.5" customHeight="1">
      <c r="A13" s="91" t="s">
        <v>26</v>
      </c>
      <c r="B13" s="96">
        <v>0</v>
      </c>
      <c r="C13" s="100" t="s">
        <v>27</v>
      </c>
      <c r="D13" s="94">
        <v>0</v>
      </c>
      <c r="E13" s="98">
        <v>0</v>
      </c>
      <c r="F13" s="98">
        <v>0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</row>
    <row r="14" spans="1:252" ht="16.5" customHeight="1">
      <c r="A14" s="91" t="s">
        <v>28</v>
      </c>
      <c r="B14" s="96">
        <v>0</v>
      </c>
      <c r="C14" s="97" t="s">
        <v>29</v>
      </c>
      <c r="D14" s="94">
        <v>156453</v>
      </c>
      <c r="E14" s="98">
        <v>156453</v>
      </c>
      <c r="F14" s="98"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</row>
    <row r="15" spans="1:252" ht="16.5" customHeight="1">
      <c r="A15" s="91" t="s">
        <v>30</v>
      </c>
      <c r="B15" s="96">
        <v>0</v>
      </c>
      <c r="C15" s="97" t="s">
        <v>31</v>
      </c>
      <c r="D15" s="94">
        <v>0</v>
      </c>
      <c r="E15" s="98">
        <v>0</v>
      </c>
      <c r="F15" s="98"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</row>
    <row r="16" spans="1:252" ht="16.5" customHeight="1">
      <c r="A16" s="91" t="s">
        <v>33</v>
      </c>
      <c r="B16" s="96">
        <v>0</v>
      </c>
      <c r="C16" s="97" t="s">
        <v>34</v>
      </c>
      <c r="D16" s="94">
        <v>122960</v>
      </c>
      <c r="E16" s="98">
        <v>122960</v>
      </c>
      <c r="F16" s="98"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</row>
    <row r="17" spans="1:252" ht="16.5" customHeight="1">
      <c r="A17" s="91" t="s">
        <v>232</v>
      </c>
      <c r="B17" s="101">
        <f>SUM(B18:B19)</f>
        <v>5000</v>
      </c>
      <c r="C17" s="97" t="s">
        <v>37</v>
      </c>
      <c r="D17" s="94">
        <v>0</v>
      </c>
      <c r="E17" s="98">
        <v>0</v>
      </c>
      <c r="F17" s="98">
        <v>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</row>
    <row r="18" spans="1:252" ht="16.5" customHeight="1">
      <c r="A18" s="91" t="s">
        <v>233</v>
      </c>
      <c r="B18" s="94">
        <v>5000</v>
      </c>
      <c r="C18" s="97" t="s">
        <v>40</v>
      </c>
      <c r="D18" s="94">
        <v>0</v>
      </c>
      <c r="E18" s="98">
        <v>0</v>
      </c>
      <c r="F18" s="98"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</row>
    <row r="19" spans="1:252" ht="16.5" customHeight="1">
      <c r="A19" s="91" t="s">
        <v>234</v>
      </c>
      <c r="B19" s="94">
        <v>0</v>
      </c>
      <c r="C19" s="97" t="s">
        <v>43</v>
      </c>
      <c r="D19" s="94">
        <v>5000</v>
      </c>
      <c r="E19" s="98">
        <v>0</v>
      </c>
      <c r="F19" s="98">
        <v>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</row>
    <row r="20" spans="1:252" ht="16.5" customHeight="1">
      <c r="A20" s="91" t="s">
        <v>235</v>
      </c>
      <c r="B20" s="92">
        <v>0</v>
      </c>
      <c r="C20" s="97" t="s">
        <v>46</v>
      </c>
      <c r="D20" s="94">
        <v>0</v>
      </c>
      <c r="E20" s="98">
        <v>0</v>
      </c>
      <c r="F20" s="98">
        <v>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</row>
    <row r="21" spans="1:252" ht="16.5" customHeight="1">
      <c r="A21" s="102"/>
      <c r="B21" s="103"/>
      <c r="C21" s="97" t="s">
        <v>49</v>
      </c>
      <c r="D21" s="94">
        <v>0</v>
      </c>
      <c r="E21" s="98">
        <v>0</v>
      </c>
      <c r="F21" s="98"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</row>
    <row r="22" spans="1:252" ht="16.5" customHeight="1">
      <c r="A22" s="102"/>
      <c r="B22" s="104"/>
      <c r="C22" s="97" t="s">
        <v>52</v>
      </c>
      <c r="D22" s="94">
        <v>0</v>
      </c>
      <c r="E22" s="98">
        <v>0</v>
      </c>
      <c r="F22" s="98">
        <v>0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</row>
    <row r="23" spans="1:252" ht="16.5" customHeight="1">
      <c r="A23" s="102"/>
      <c r="B23" s="105"/>
      <c r="C23" s="97" t="s">
        <v>54</v>
      </c>
      <c r="D23" s="94">
        <v>0</v>
      </c>
      <c r="E23" s="98">
        <v>0</v>
      </c>
      <c r="F23" s="98">
        <v>0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</row>
    <row r="24" spans="1:252" ht="16.5" customHeight="1">
      <c r="A24" s="102"/>
      <c r="B24" s="105"/>
      <c r="C24" s="97" t="s">
        <v>56</v>
      </c>
      <c r="D24" s="94">
        <v>0</v>
      </c>
      <c r="E24" s="98">
        <v>0</v>
      </c>
      <c r="F24" s="98">
        <v>0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</row>
    <row r="25" spans="1:252" ht="16.5" customHeight="1">
      <c r="A25" s="102"/>
      <c r="B25" s="105"/>
      <c r="C25" s="97" t="s">
        <v>58</v>
      </c>
      <c r="D25" s="94">
        <v>0</v>
      </c>
      <c r="E25" s="98">
        <v>0</v>
      </c>
      <c r="F25" s="98">
        <v>0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</row>
    <row r="26" spans="1:252" ht="16.5" customHeight="1">
      <c r="A26" s="91"/>
      <c r="B26" s="106"/>
      <c r="C26" s="97" t="s">
        <v>59</v>
      </c>
      <c r="D26" s="94">
        <v>93872</v>
      </c>
      <c r="E26" s="98">
        <v>93872</v>
      </c>
      <c r="F26" s="98">
        <v>0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</row>
    <row r="27" spans="1:252" ht="16.5" customHeight="1">
      <c r="A27" s="91"/>
      <c r="B27" s="104"/>
      <c r="C27" s="97" t="s">
        <v>60</v>
      </c>
      <c r="D27" s="94">
        <v>0</v>
      </c>
      <c r="E27" s="107">
        <v>0</v>
      </c>
      <c r="F27" s="107">
        <v>0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</row>
    <row r="28" spans="1:252" ht="16.5" customHeight="1">
      <c r="A28" s="91"/>
      <c r="B28" s="104"/>
      <c r="C28" s="97" t="s">
        <v>61</v>
      </c>
      <c r="D28" s="94">
        <v>0</v>
      </c>
      <c r="E28" s="108">
        <v>0</v>
      </c>
      <c r="F28" s="94">
        <v>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</row>
    <row r="29" spans="1:252" ht="16.5" customHeight="1">
      <c r="A29" s="91"/>
      <c r="B29" s="104"/>
      <c r="C29" s="97" t="s">
        <v>62</v>
      </c>
      <c r="D29" s="94">
        <v>0</v>
      </c>
      <c r="E29" s="95">
        <v>0</v>
      </c>
      <c r="F29" s="95">
        <v>0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</row>
    <row r="30" spans="1:252" ht="16.5" customHeight="1">
      <c r="A30" s="109"/>
      <c r="B30" s="110"/>
      <c r="C30" s="97" t="s">
        <v>63</v>
      </c>
      <c r="D30" s="94">
        <v>0</v>
      </c>
      <c r="E30" s="98">
        <v>0</v>
      </c>
      <c r="F30" s="98">
        <v>0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</row>
    <row r="31" spans="1:252" ht="16.5" customHeight="1">
      <c r="A31" s="109"/>
      <c r="B31" s="110"/>
      <c r="C31" s="97" t="s">
        <v>64</v>
      </c>
      <c r="D31" s="94">
        <v>0</v>
      </c>
      <c r="E31" s="107">
        <v>0</v>
      </c>
      <c r="F31" s="107">
        <v>0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</row>
    <row r="32" spans="1:252" ht="16.5" customHeight="1">
      <c r="A32" s="111"/>
      <c r="B32" s="110"/>
      <c r="C32" s="97" t="s">
        <v>65</v>
      </c>
      <c r="D32" s="94">
        <v>0</v>
      </c>
      <c r="E32" s="108">
        <v>0</v>
      </c>
      <c r="F32" s="94">
        <v>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</row>
    <row r="33" spans="1:252" ht="16.5" customHeight="1">
      <c r="A33" s="111"/>
      <c r="B33" s="110"/>
      <c r="C33" s="97" t="s">
        <v>66</v>
      </c>
      <c r="D33" s="94">
        <v>0</v>
      </c>
      <c r="E33" s="108">
        <v>0</v>
      </c>
      <c r="F33" s="94">
        <v>0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</row>
    <row r="34" spans="1:252" ht="16.5" customHeight="1">
      <c r="A34" s="111"/>
      <c r="B34" s="110"/>
      <c r="C34" s="97" t="s">
        <v>67</v>
      </c>
      <c r="D34" s="92">
        <v>0</v>
      </c>
      <c r="E34" s="112">
        <v>0</v>
      </c>
      <c r="F34" s="92">
        <v>0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</row>
    <row r="35" spans="1:252" ht="16.5" customHeight="1">
      <c r="A35" s="83" t="s">
        <v>68</v>
      </c>
      <c r="B35" s="94">
        <f>B7+B16+B17+B20</f>
        <v>4681262</v>
      </c>
      <c r="C35" s="113" t="s">
        <v>69</v>
      </c>
      <c r="D35" s="96">
        <f>SUM(D7:D34)</f>
        <v>4681262</v>
      </c>
      <c r="E35" s="96">
        <f>SUM(E7:E34)</f>
        <v>4676262</v>
      </c>
      <c r="F35" s="96">
        <f>SUM(F7:F34)</f>
        <v>0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</row>
    <row r="36" spans="1:252" ht="16.5" customHeight="1">
      <c r="A36" s="114" t="s">
        <v>236</v>
      </c>
      <c r="B36" s="92">
        <f>B37+B40+B41+B42</f>
        <v>0</v>
      </c>
      <c r="C36" s="115" t="s">
        <v>71</v>
      </c>
      <c r="D36" s="104"/>
      <c r="E36" s="104"/>
      <c r="F36" s="104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</row>
    <row r="37" spans="1:252" ht="16.5" customHeight="1">
      <c r="A37" s="91" t="s">
        <v>73</v>
      </c>
      <c r="B37" s="96">
        <v>0</v>
      </c>
      <c r="C37" s="116"/>
      <c r="D37" s="104"/>
      <c r="E37" s="104"/>
      <c r="F37" s="104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</row>
    <row r="38" spans="1:252" ht="16.5" customHeight="1">
      <c r="A38" s="91" t="s">
        <v>74</v>
      </c>
      <c r="B38" s="96">
        <v>0</v>
      </c>
      <c r="C38" s="116"/>
      <c r="D38" s="104"/>
      <c r="E38" s="104"/>
      <c r="F38" s="104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</row>
    <row r="39" spans="1:252" ht="16.5" customHeight="1">
      <c r="A39" s="91" t="s">
        <v>75</v>
      </c>
      <c r="B39" s="96">
        <v>0</v>
      </c>
      <c r="C39" s="117"/>
      <c r="D39" s="104"/>
      <c r="E39" s="104"/>
      <c r="F39" s="104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</row>
    <row r="40" spans="1:252" ht="16.5" customHeight="1">
      <c r="A40" s="91" t="s">
        <v>76</v>
      </c>
      <c r="B40" s="99">
        <v>0</v>
      </c>
      <c r="C40" s="117"/>
      <c r="D40" s="104"/>
      <c r="E40" s="104"/>
      <c r="F40" s="104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</row>
    <row r="41" spans="1:252" ht="16.5" customHeight="1">
      <c r="A41" s="91" t="s">
        <v>237</v>
      </c>
      <c r="B41" s="94">
        <v>0</v>
      </c>
      <c r="C41" s="117"/>
      <c r="D41" s="104"/>
      <c r="E41" s="104"/>
      <c r="F41" s="104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</row>
    <row r="42" spans="1:252" ht="16.5" customHeight="1">
      <c r="A42" s="91" t="s">
        <v>238</v>
      </c>
      <c r="B42" s="92">
        <v>0</v>
      </c>
      <c r="C42" s="100"/>
      <c r="D42" s="104"/>
      <c r="E42" s="104"/>
      <c r="F42" s="104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</row>
    <row r="43" spans="1:252" ht="16.5" customHeight="1">
      <c r="A43" s="83" t="s">
        <v>81</v>
      </c>
      <c r="B43" s="96">
        <f>B35+B36</f>
        <v>4681262</v>
      </c>
      <c r="C43" s="113" t="s">
        <v>82</v>
      </c>
      <c r="D43" s="92">
        <f>SUM(D35:D36)</f>
        <v>4681262</v>
      </c>
      <c r="E43" s="92">
        <f>SUM(E35:E36)</f>
        <v>4676262</v>
      </c>
      <c r="F43" s="92">
        <f>SUM(F35:F36)</f>
        <v>0</v>
      </c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</row>
    <row r="44" spans="1:252" ht="14.25" customHeight="1">
      <c r="A44" s="118">
        <f>IF(D43=0,H44,0)</f>
        <v>0</v>
      </c>
      <c r="B44" s="118"/>
      <c r="C44" s="118"/>
      <c r="D44" s="118"/>
      <c r="E44" s="118"/>
      <c r="F44" s="118"/>
      <c r="G44" s="118"/>
      <c r="H44" s="119" t="s">
        <v>239</v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</row>
    <row r="45" spans="1:252" ht="14.2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</row>
    <row r="46" ht="19.5" customHeight="1">
      <c r="B46" s="52"/>
    </row>
    <row r="47" spans="1:252" ht="19.5" customHeight="1">
      <c r="A47" s="12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</row>
    <row r="48" ht="12.75" customHeight="1">
      <c r="C48" s="52"/>
    </row>
    <row r="49" ht="12.75" customHeight="1">
      <c r="C49" s="52"/>
    </row>
    <row r="50" spans="3:4" ht="9.75" customHeight="1">
      <c r="C50" s="52"/>
      <c r="D50" s="52"/>
    </row>
    <row r="51" ht="9.75" customHeight="1">
      <c r="D51" s="52"/>
    </row>
  </sheetData>
  <sheetProtection/>
  <mergeCells count="6">
    <mergeCell ref="A4:B4"/>
    <mergeCell ref="E5:F5"/>
    <mergeCell ref="A5:A6"/>
    <mergeCell ref="B5:B6"/>
    <mergeCell ref="C5:C6"/>
    <mergeCell ref="D5:D6"/>
  </mergeCells>
  <printOptions horizontalCentered="1"/>
  <pageMargins left="0.39" right="0.39" top="0.79" bottom="0.79" header="0.39" footer="0.39"/>
  <pageSetup fitToHeight="1" fitToWidth="1" orientation="portrait" paperSize="9"/>
  <headerFooter scaleWithDoc="0"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  <col min="23" max="158" width="6.66015625" style="0" customWidth="1"/>
    <col min="159" max="252" width="6.83203125" style="0" customWidth="1"/>
  </cols>
  <sheetData>
    <row r="1" spans="1:22" ht="9.75" customHeight="1">
      <c r="A1" s="1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241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2" t="s">
        <v>2</v>
      </c>
      <c r="B3" s="2"/>
      <c r="C3" s="2"/>
      <c r="D3" s="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 t="s">
        <v>3</v>
      </c>
      <c r="U3" s="2"/>
      <c r="V3" s="2"/>
    </row>
    <row r="4" spans="1:22" ht="18.75" customHeight="1">
      <c r="A4" s="25" t="s">
        <v>85</v>
      </c>
      <c r="B4" s="25"/>
      <c r="C4" s="25"/>
      <c r="D4" s="25" t="s">
        <v>86</v>
      </c>
      <c r="E4" s="26" t="s">
        <v>87</v>
      </c>
      <c r="F4" s="27" t="s">
        <v>216</v>
      </c>
      <c r="G4" s="28"/>
      <c r="H4" s="29"/>
      <c r="I4" s="27"/>
      <c r="J4" s="27" t="s">
        <v>217</v>
      </c>
      <c r="K4" s="28"/>
      <c r="L4" s="28"/>
      <c r="M4" s="28"/>
      <c r="N4" s="28"/>
      <c r="O4" s="28"/>
      <c r="P4" s="28"/>
      <c r="Q4" s="28"/>
      <c r="R4" s="28"/>
      <c r="S4" s="28"/>
      <c r="T4" s="39"/>
      <c r="U4" s="2"/>
      <c r="V4" s="2"/>
    </row>
    <row r="5" spans="1:22" ht="18.75" customHeight="1">
      <c r="A5" s="25" t="s">
        <v>95</v>
      </c>
      <c r="B5" s="25" t="s">
        <v>96</v>
      </c>
      <c r="C5" s="25" t="s">
        <v>97</v>
      </c>
      <c r="D5" s="25"/>
      <c r="E5" s="25"/>
      <c r="F5" s="12" t="s">
        <v>98</v>
      </c>
      <c r="G5" s="30" t="s">
        <v>218</v>
      </c>
      <c r="H5" s="26" t="s">
        <v>219</v>
      </c>
      <c r="I5" s="26" t="s">
        <v>220</v>
      </c>
      <c r="J5" s="36" t="s">
        <v>98</v>
      </c>
      <c r="K5" s="30" t="s">
        <v>218</v>
      </c>
      <c r="L5" s="26" t="s">
        <v>219</v>
      </c>
      <c r="M5" s="26" t="s">
        <v>220</v>
      </c>
      <c r="N5" s="30" t="s">
        <v>221</v>
      </c>
      <c r="O5" s="30" t="s">
        <v>222</v>
      </c>
      <c r="P5" s="30" t="s">
        <v>223</v>
      </c>
      <c r="Q5" s="30" t="s">
        <v>224</v>
      </c>
      <c r="R5" s="30" t="s">
        <v>225</v>
      </c>
      <c r="S5" s="30" t="s">
        <v>226</v>
      </c>
      <c r="T5" s="12" t="s">
        <v>227</v>
      </c>
      <c r="U5" s="2"/>
      <c r="V5" s="2"/>
    </row>
    <row r="6" spans="1:22" ht="9.75" customHeight="1">
      <c r="A6" s="25"/>
      <c r="B6" s="25"/>
      <c r="C6" s="25"/>
      <c r="D6" s="25"/>
      <c r="E6" s="25"/>
      <c r="F6" s="25"/>
      <c r="G6" s="26"/>
      <c r="H6" s="26"/>
      <c r="I6" s="26"/>
      <c r="J6" s="8"/>
      <c r="K6" s="26"/>
      <c r="L6" s="26"/>
      <c r="M6" s="26"/>
      <c r="N6" s="26"/>
      <c r="O6" s="26"/>
      <c r="P6" s="26"/>
      <c r="Q6" s="30"/>
      <c r="R6" s="26"/>
      <c r="S6" s="26"/>
      <c r="T6" s="25"/>
      <c r="U6" s="2"/>
      <c r="V6" s="2"/>
    </row>
    <row r="7" spans="1:22" ht="9.75" customHeight="1">
      <c r="A7" s="31" t="s">
        <v>121</v>
      </c>
      <c r="B7" s="31" t="s">
        <v>121</v>
      </c>
      <c r="C7" s="32" t="s">
        <v>121</v>
      </c>
      <c r="D7" s="32" t="s">
        <v>121</v>
      </c>
      <c r="E7" s="31">
        <v>1</v>
      </c>
      <c r="F7" s="31">
        <f aca="true" t="shared" si="0" ref="F7:T7">E7+1</f>
        <v>2</v>
      </c>
      <c r="G7" s="31">
        <f t="shared" si="0"/>
        <v>3</v>
      </c>
      <c r="H7" s="31">
        <f t="shared" si="0"/>
        <v>4</v>
      </c>
      <c r="I7" s="31">
        <f t="shared" si="0"/>
        <v>5</v>
      </c>
      <c r="J7" s="31">
        <f t="shared" si="0"/>
        <v>6</v>
      </c>
      <c r="K7" s="31">
        <f t="shared" si="0"/>
        <v>7</v>
      </c>
      <c r="L7" s="31">
        <f t="shared" si="0"/>
        <v>8</v>
      </c>
      <c r="M7" s="31">
        <f t="shared" si="0"/>
        <v>9</v>
      </c>
      <c r="N7" s="31">
        <f t="shared" si="0"/>
        <v>10</v>
      </c>
      <c r="O7" s="31">
        <f t="shared" si="0"/>
        <v>11</v>
      </c>
      <c r="P7" s="31">
        <f t="shared" si="0"/>
        <v>12</v>
      </c>
      <c r="Q7" s="31">
        <f t="shared" si="0"/>
        <v>13</v>
      </c>
      <c r="R7" s="31">
        <f t="shared" si="0"/>
        <v>14</v>
      </c>
      <c r="S7" s="31">
        <f t="shared" si="0"/>
        <v>15</v>
      </c>
      <c r="T7" s="31">
        <f t="shared" si="0"/>
        <v>16</v>
      </c>
      <c r="U7" s="2"/>
      <c r="V7" s="2"/>
    </row>
    <row r="8" spans="1:22" ht="27" customHeight="1">
      <c r="A8" s="33"/>
      <c r="B8" s="33"/>
      <c r="C8" s="34"/>
      <c r="D8" s="33" t="s">
        <v>98</v>
      </c>
      <c r="E8" s="20">
        <v>4681262</v>
      </c>
      <c r="F8" s="35">
        <v>2981030</v>
      </c>
      <c r="G8" s="35">
        <v>2685896</v>
      </c>
      <c r="H8" s="35">
        <v>246165</v>
      </c>
      <c r="I8" s="35">
        <v>48969</v>
      </c>
      <c r="J8" s="37">
        <v>1700232</v>
      </c>
      <c r="K8" s="21">
        <v>100000</v>
      </c>
      <c r="L8" s="74">
        <v>1600232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21">
        <v>0</v>
      </c>
      <c r="T8" s="40">
        <v>0</v>
      </c>
      <c r="U8" s="1"/>
      <c r="V8" s="1"/>
    </row>
    <row r="9" spans="1:22" ht="27" customHeight="1">
      <c r="A9" s="70" t="s">
        <v>122</v>
      </c>
      <c r="B9" s="70"/>
      <c r="C9" s="71"/>
      <c r="D9" s="70" t="s">
        <v>123</v>
      </c>
      <c r="E9" s="72">
        <v>3362727</v>
      </c>
      <c r="F9" s="73">
        <v>2607745</v>
      </c>
      <c r="G9" s="73">
        <v>2330380</v>
      </c>
      <c r="H9" s="73">
        <v>246165</v>
      </c>
      <c r="I9" s="73">
        <v>31200</v>
      </c>
      <c r="J9" s="75">
        <v>754982</v>
      </c>
      <c r="K9" s="76">
        <v>0</v>
      </c>
      <c r="L9" s="77">
        <v>754982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6">
        <v>0</v>
      </c>
      <c r="T9" s="79">
        <v>0</v>
      </c>
      <c r="U9" s="2"/>
      <c r="V9" s="2"/>
    </row>
    <row r="10" spans="1:22" ht="27" customHeight="1">
      <c r="A10" s="70" t="s">
        <v>124</v>
      </c>
      <c r="B10" s="70" t="s">
        <v>125</v>
      </c>
      <c r="C10" s="71"/>
      <c r="D10" s="70" t="s">
        <v>126</v>
      </c>
      <c r="E10" s="72">
        <v>2988927</v>
      </c>
      <c r="F10" s="73">
        <v>2607745</v>
      </c>
      <c r="G10" s="73">
        <v>2330380</v>
      </c>
      <c r="H10" s="73">
        <v>246165</v>
      </c>
      <c r="I10" s="73">
        <v>31200</v>
      </c>
      <c r="J10" s="75">
        <v>381182</v>
      </c>
      <c r="K10" s="76">
        <v>0</v>
      </c>
      <c r="L10" s="77">
        <v>381182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6">
        <v>0</v>
      </c>
      <c r="T10" s="79">
        <v>0</v>
      </c>
      <c r="U10" s="1"/>
      <c r="V10" s="2"/>
    </row>
    <row r="11" spans="1:22" ht="27" customHeight="1">
      <c r="A11" s="70" t="s">
        <v>127</v>
      </c>
      <c r="B11" s="70" t="s">
        <v>128</v>
      </c>
      <c r="C11" s="71" t="s">
        <v>129</v>
      </c>
      <c r="D11" s="70" t="s">
        <v>130</v>
      </c>
      <c r="E11" s="72">
        <v>2607745</v>
      </c>
      <c r="F11" s="73">
        <v>2607745</v>
      </c>
      <c r="G11" s="73">
        <v>2330380</v>
      </c>
      <c r="H11" s="73">
        <v>246165</v>
      </c>
      <c r="I11" s="73">
        <v>31200</v>
      </c>
      <c r="J11" s="75">
        <v>0</v>
      </c>
      <c r="K11" s="76">
        <v>0</v>
      </c>
      <c r="L11" s="77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6">
        <v>0</v>
      </c>
      <c r="T11" s="79">
        <v>0</v>
      </c>
      <c r="U11" s="1"/>
      <c r="V11" s="2"/>
    </row>
    <row r="12" spans="1:22" ht="27" customHeight="1">
      <c r="A12" s="70" t="s">
        <v>127</v>
      </c>
      <c r="B12" s="70" t="s">
        <v>128</v>
      </c>
      <c r="C12" s="71" t="s">
        <v>131</v>
      </c>
      <c r="D12" s="70" t="s">
        <v>132</v>
      </c>
      <c r="E12" s="72">
        <v>381182</v>
      </c>
      <c r="F12" s="73">
        <v>0</v>
      </c>
      <c r="G12" s="73">
        <v>0</v>
      </c>
      <c r="H12" s="73">
        <v>0</v>
      </c>
      <c r="I12" s="73">
        <v>0</v>
      </c>
      <c r="J12" s="75">
        <v>381182</v>
      </c>
      <c r="K12" s="76">
        <v>0</v>
      </c>
      <c r="L12" s="77">
        <v>381182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6">
        <v>0</v>
      </c>
      <c r="T12" s="79">
        <v>0</v>
      </c>
      <c r="U12" s="1"/>
      <c r="V12" s="2"/>
    </row>
    <row r="13" spans="1:22" ht="27" customHeight="1">
      <c r="A13" s="70" t="s">
        <v>124</v>
      </c>
      <c r="B13" s="70" t="s">
        <v>131</v>
      </c>
      <c r="C13" s="71"/>
      <c r="D13" s="70" t="s">
        <v>133</v>
      </c>
      <c r="E13" s="72">
        <v>373800</v>
      </c>
      <c r="F13" s="73">
        <v>0</v>
      </c>
      <c r="G13" s="73">
        <v>0</v>
      </c>
      <c r="H13" s="73">
        <v>0</v>
      </c>
      <c r="I13" s="73">
        <v>0</v>
      </c>
      <c r="J13" s="75">
        <v>373800</v>
      </c>
      <c r="K13" s="76">
        <v>0</v>
      </c>
      <c r="L13" s="77">
        <v>373800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6">
        <v>0</v>
      </c>
      <c r="T13" s="79">
        <v>0</v>
      </c>
      <c r="U13" s="1"/>
      <c r="V13" s="2"/>
    </row>
    <row r="14" spans="1:22" ht="27" customHeight="1">
      <c r="A14" s="70" t="s">
        <v>127</v>
      </c>
      <c r="B14" s="70" t="s">
        <v>134</v>
      </c>
      <c r="C14" s="71" t="s">
        <v>131</v>
      </c>
      <c r="D14" s="70" t="s">
        <v>135</v>
      </c>
      <c r="E14" s="72">
        <v>373800</v>
      </c>
      <c r="F14" s="73">
        <v>0</v>
      </c>
      <c r="G14" s="73">
        <v>0</v>
      </c>
      <c r="H14" s="73">
        <v>0</v>
      </c>
      <c r="I14" s="73">
        <v>0</v>
      </c>
      <c r="J14" s="75">
        <v>373800</v>
      </c>
      <c r="K14" s="76">
        <v>0</v>
      </c>
      <c r="L14" s="77">
        <v>373800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6">
        <v>0</v>
      </c>
      <c r="T14" s="79">
        <v>0</v>
      </c>
      <c r="U14" s="1"/>
      <c r="V14" s="2"/>
    </row>
    <row r="15" spans="1:22" ht="27" customHeight="1">
      <c r="A15" s="70" t="s">
        <v>136</v>
      </c>
      <c r="B15" s="70"/>
      <c r="C15" s="71"/>
      <c r="D15" s="70" t="s">
        <v>137</v>
      </c>
      <c r="E15" s="72">
        <v>940250</v>
      </c>
      <c r="F15" s="73">
        <v>0</v>
      </c>
      <c r="G15" s="73">
        <v>0</v>
      </c>
      <c r="H15" s="73">
        <v>0</v>
      </c>
      <c r="I15" s="73">
        <v>0</v>
      </c>
      <c r="J15" s="75">
        <v>940250</v>
      </c>
      <c r="K15" s="76">
        <v>100000</v>
      </c>
      <c r="L15" s="77">
        <v>840250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6">
        <v>0</v>
      </c>
      <c r="T15" s="79">
        <v>0</v>
      </c>
      <c r="U15" s="1"/>
      <c r="V15" s="2"/>
    </row>
    <row r="16" spans="1:22" ht="27" customHeight="1">
      <c r="A16" s="70" t="s">
        <v>138</v>
      </c>
      <c r="B16" s="70" t="s">
        <v>139</v>
      </c>
      <c r="C16" s="71"/>
      <c r="D16" s="70" t="s">
        <v>140</v>
      </c>
      <c r="E16" s="72">
        <v>799000</v>
      </c>
      <c r="F16" s="73">
        <v>0</v>
      </c>
      <c r="G16" s="73">
        <v>0</v>
      </c>
      <c r="H16" s="73">
        <v>0</v>
      </c>
      <c r="I16" s="73">
        <v>0</v>
      </c>
      <c r="J16" s="75">
        <v>799000</v>
      </c>
      <c r="K16" s="76">
        <v>100000</v>
      </c>
      <c r="L16" s="77">
        <v>699000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6">
        <v>0</v>
      </c>
      <c r="T16" s="79">
        <v>0</v>
      </c>
      <c r="U16" s="1"/>
      <c r="V16" s="2"/>
    </row>
    <row r="17" spans="1:22" ht="27" customHeight="1">
      <c r="A17" s="70" t="s">
        <v>141</v>
      </c>
      <c r="B17" s="70" t="s">
        <v>142</v>
      </c>
      <c r="C17" s="71" t="s">
        <v>143</v>
      </c>
      <c r="D17" s="70" t="s">
        <v>144</v>
      </c>
      <c r="E17" s="72">
        <v>780000</v>
      </c>
      <c r="F17" s="73">
        <v>0</v>
      </c>
      <c r="G17" s="73">
        <v>0</v>
      </c>
      <c r="H17" s="73">
        <v>0</v>
      </c>
      <c r="I17" s="73">
        <v>0</v>
      </c>
      <c r="J17" s="75">
        <v>780000</v>
      </c>
      <c r="K17" s="76">
        <v>100000</v>
      </c>
      <c r="L17" s="77">
        <v>680000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6">
        <v>0</v>
      </c>
      <c r="T17" s="79">
        <v>0</v>
      </c>
      <c r="U17" s="2"/>
      <c r="V17" s="2"/>
    </row>
    <row r="18" spans="1:22" ht="27" customHeight="1">
      <c r="A18" s="70" t="s">
        <v>141</v>
      </c>
      <c r="B18" s="70" t="s">
        <v>142</v>
      </c>
      <c r="C18" s="71" t="s">
        <v>145</v>
      </c>
      <c r="D18" s="70" t="s">
        <v>146</v>
      </c>
      <c r="E18" s="72">
        <v>19000</v>
      </c>
      <c r="F18" s="73">
        <v>0</v>
      </c>
      <c r="G18" s="73">
        <v>0</v>
      </c>
      <c r="H18" s="73">
        <v>0</v>
      </c>
      <c r="I18" s="73">
        <v>0</v>
      </c>
      <c r="J18" s="75">
        <v>19000</v>
      </c>
      <c r="K18" s="76">
        <v>0</v>
      </c>
      <c r="L18" s="77">
        <v>19000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6">
        <v>0</v>
      </c>
      <c r="T18" s="79">
        <v>0</v>
      </c>
      <c r="U18" s="2"/>
      <c r="V18" s="2"/>
    </row>
    <row r="19" spans="1:22" ht="27" customHeight="1">
      <c r="A19" s="70" t="s">
        <v>138</v>
      </c>
      <c r="B19" s="70" t="s">
        <v>147</v>
      </c>
      <c r="C19" s="71"/>
      <c r="D19" s="70" t="s">
        <v>148</v>
      </c>
      <c r="E19" s="72">
        <v>19000</v>
      </c>
      <c r="F19" s="73">
        <v>0</v>
      </c>
      <c r="G19" s="73">
        <v>0</v>
      </c>
      <c r="H19" s="73">
        <v>0</v>
      </c>
      <c r="I19" s="73">
        <v>0</v>
      </c>
      <c r="J19" s="75">
        <v>19000</v>
      </c>
      <c r="K19" s="76">
        <v>0</v>
      </c>
      <c r="L19" s="77">
        <v>19000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6">
        <v>0</v>
      </c>
      <c r="T19" s="79">
        <v>0</v>
      </c>
      <c r="U19" s="2"/>
      <c r="V19" s="2"/>
    </row>
    <row r="20" spans="1:22" ht="27" customHeight="1">
      <c r="A20" s="70" t="s">
        <v>141</v>
      </c>
      <c r="B20" s="70" t="s">
        <v>149</v>
      </c>
      <c r="C20" s="71" t="s">
        <v>131</v>
      </c>
      <c r="D20" s="70" t="s">
        <v>150</v>
      </c>
      <c r="E20" s="72">
        <v>19000</v>
      </c>
      <c r="F20" s="73">
        <v>0</v>
      </c>
      <c r="G20" s="73">
        <v>0</v>
      </c>
      <c r="H20" s="73">
        <v>0</v>
      </c>
      <c r="I20" s="73">
        <v>0</v>
      </c>
      <c r="J20" s="75">
        <v>19000</v>
      </c>
      <c r="K20" s="76">
        <v>0</v>
      </c>
      <c r="L20" s="77">
        <v>19000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6">
        <v>0</v>
      </c>
      <c r="T20" s="79">
        <v>0</v>
      </c>
      <c r="U20" s="2"/>
      <c r="V20" s="2"/>
    </row>
    <row r="21" spans="1:22" ht="27" customHeight="1">
      <c r="A21" s="70" t="s">
        <v>138</v>
      </c>
      <c r="B21" s="70" t="s">
        <v>131</v>
      </c>
      <c r="C21" s="71"/>
      <c r="D21" s="70" t="s">
        <v>151</v>
      </c>
      <c r="E21" s="72">
        <v>122250</v>
      </c>
      <c r="F21" s="73">
        <v>0</v>
      </c>
      <c r="G21" s="73">
        <v>0</v>
      </c>
      <c r="H21" s="73">
        <v>0</v>
      </c>
      <c r="I21" s="73">
        <v>0</v>
      </c>
      <c r="J21" s="75">
        <v>122250</v>
      </c>
      <c r="K21" s="76">
        <v>0</v>
      </c>
      <c r="L21" s="77">
        <v>122250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6">
        <v>0</v>
      </c>
      <c r="T21" s="79">
        <v>0</v>
      </c>
      <c r="U21" s="2"/>
      <c r="V21" s="2"/>
    </row>
    <row r="22" spans="1:22" ht="27" customHeight="1">
      <c r="A22" s="70" t="s">
        <v>141</v>
      </c>
      <c r="B22" s="70" t="s">
        <v>134</v>
      </c>
      <c r="C22" s="71" t="s">
        <v>129</v>
      </c>
      <c r="D22" s="70" t="s">
        <v>152</v>
      </c>
      <c r="E22" s="72">
        <v>122250</v>
      </c>
      <c r="F22" s="73">
        <v>0</v>
      </c>
      <c r="G22" s="73">
        <v>0</v>
      </c>
      <c r="H22" s="73">
        <v>0</v>
      </c>
      <c r="I22" s="73">
        <v>0</v>
      </c>
      <c r="J22" s="75">
        <v>122250</v>
      </c>
      <c r="K22" s="76">
        <v>0</v>
      </c>
      <c r="L22" s="77">
        <v>122250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6">
        <v>0</v>
      </c>
      <c r="T22" s="79">
        <v>0</v>
      </c>
      <c r="U22" s="2"/>
      <c r="V22" s="2"/>
    </row>
    <row r="23" spans="1:22" ht="27" customHeight="1">
      <c r="A23" s="70" t="s">
        <v>153</v>
      </c>
      <c r="B23" s="70"/>
      <c r="C23" s="71"/>
      <c r="D23" s="70" t="s">
        <v>154</v>
      </c>
      <c r="E23" s="72">
        <v>156453</v>
      </c>
      <c r="F23" s="73">
        <v>156453</v>
      </c>
      <c r="G23" s="73">
        <v>156453</v>
      </c>
      <c r="H23" s="73">
        <v>0</v>
      </c>
      <c r="I23" s="73">
        <v>0</v>
      </c>
      <c r="J23" s="75">
        <v>0</v>
      </c>
      <c r="K23" s="76">
        <v>0</v>
      </c>
      <c r="L23" s="77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6">
        <v>0</v>
      </c>
      <c r="T23" s="79">
        <v>0</v>
      </c>
      <c r="U23" s="2"/>
      <c r="V23" s="2"/>
    </row>
    <row r="24" spans="1:20" ht="27" customHeight="1">
      <c r="A24" s="70" t="s">
        <v>155</v>
      </c>
      <c r="B24" s="70" t="s">
        <v>156</v>
      </c>
      <c r="C24" s="71"/>
      <c r="D24" s="70" t="s">
        <v>157</v>
      </c>
      <c r="E24" s="72">
        <v>156453</v>
      </c>
      <c r="F24" s="73">
        <v>156453</v>
      </c>
      <c r="G24" s="73">
        <v>156453</v>
      </c>
      <c r="H24" s="73">
        <v>0</v>
      </c>
      <c r="I24" s="73">
        <v>0</v>
      </c>
      <c r="J24" s="75">
        <v>0</v>
      </c>
      <c r="K24" s="76">
        <v>0</v>
      </c>
      <c r="L24" s="77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6">
        <v>0</v>
      </c>
      <c r="T24" s="79">
        <v>0</v>
      </c>
    </row>
    <row r="25" spans="1:20" ht="27" customHeight="1">
      <c r="A25" s="70" t="s">
        <v>158</v>
      </c>
      <c r="B25" s="70" t="s">
        <v>159</v>
      </c>
      <c r="C25" s="71" t="s">
        <v>156</v>
      </c>
      <c r="D25" s="70" t="s">
        <v>160</v>
      </c>
      <c r="E25" s="72">
        <v>156453</v>
      </c>
      <c r="F25" s="73">
        <v>156453</v>
      </c>
      <c r="G25" s="73">
        <v>156453</v>
      </c>
      <c r="H25" s="73">
        <v>0</v>
      </c>
      <c r="I25" s="73">
        <v>0</v>
      </c>
      <c r="J25" s="75">
        <v>0</v>
      </c>
      <c r="K25" s="76">
        <v>0</v>
      </c>
      <c r="L25" s="77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6">
        <v>0</v>
      </c>
      <c r="T25" s="79">
        <v>0</v>
      </c>
    </row>
    <row r="26" spans="1:20" ht="27" customHeight="1">
      <c r="A26" s="70" t="s">
        <v>161</v>
      </c>
      <c r="B26" s="70"/>
      <c r="C26" s="71"/>
      <c r="D26" s="70" t="s">
        <v>162</v>
      </c>
      <c r="E26" s="72">
        <v>122960</v>
      </c>
      <c r="F26" s="73">
        <v>122960</v>
      </c>
      <c r="G26" s="73">
        <v>105191</v>
      </c>
      <c r="H26" s="73">
        <v>0</v>
      </c>
      <c r="I26" s="73">
        <v>17769</v>
      </c>
      <c r="J26" s="75">
        <v>0</v>
      </c>
      <c r="K26" s="76">
        <v>0</v>
      </c>
      <c r="L26" s="77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6">
        <v>0</v>
      </c>
      <c r="T26" s="79">
        <v>0</v>
      </c>
    </row>
    <row r="27" spans="1:20" ht="27" customHeight="1">
      <c r="A27" s="70" t="s">
        <v>163</v>
      </c>
      <c r="B27" s="70" t="s">
        <v>164</v>
      </c>
      <c r="C27" s="71"/>
      <c r="D27" s="70" t="s">
        <v>165</v>
      </c>
      <c r="E27" s="72">
        <v>120</v>
      </c>
      <c r="F27" s="73">
        <v>120</v>
      </c>
      <c r="G27" s="73">
        <v>0</v>
      </c>
      <c r="H27" s="73">
        <v>0</v>
      </c>
      <c r="I27" s="73">
        <v>120</v>
      </c>
      <c r="J27" s="75">
        <v>0</v>
      </c>
      <c r="K27" s="76">
        <v>0</v>
      </c>
      <c r="L27" s="77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6">
        <v>0</v>
      </c>
      <c r="T27" s="79">
        <v>0</v>
      </c>
    </row>
    <row r="28" spans="1:20" ht="27" customHeight="1">
      <c r="A28" s="70" t="s">
        <v>166</v>
      </c>
      <c r="B28" s="70" t="s">
        <v>167</v>
      </c>
      <c r="C28" s="71" t="s">
        <v>131</v>
      </c>
      <c r="D28" s="70" t="s">
        <v>168</v>
      </c>
      <c r="E28" s="72">
        <v>120</v>
      </c>
      <c r="F28" s="73">
        <v>120</v>
      </c>
      <c r="G28" s="73">
        <v>0</v>
      </c>
      <c r="H28" s="73">
        <v>0</v>
      </c>
      <c r="I28" s="73">
        <v>120</v>
      </c>
      <c r="J28" s="75">
        <v>0</v>
      </c>
      <c r="K28" s="76">
        <v>0</v>
      </c>
      <c r="L28" s="77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6">
        <v>0</v>
      </c>
      <c r="T28" s="79">
        <v>0</v>
      </c>
    </row>
    <row r="29" spans="1:20" ht="27" customHeight="1">
      <c r="A29" s="70" t="s">
        <v>163</v>
      </c>
      <c r="B29" s="70" t="s">
        <v>169</v>
      </c>
      <c r="C29" s="71"/>
      <c r="D29" s="70" t="s">
        <v>170</v>
      </c>
      <c r="E29" s="72">
        <v>122840</v>
      </c>
      <c r="F29" s="73">
        <v>122840</v>
      </c>
      <c r="G29" s="73">
        <v>105191</v>
      </c>
      <c r="H29" s="73">
        <v>0</v>
      </c>
      <c r="I29" s="73">
        <v>17649</v>
      </c>
      <c r="J29" s="75">
        <v>0</v>
      </c>
      <c r="K29" s="76">
        <v>0</v>
      </c>
      <c r="L29" s="77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6">
        <v>0</v>
      </c>
      <c r="T29" s="79">
        <v>0</v>
      </c>
    </row>
    <row r="30" spans="1:20" ht="27" customHeight="1">
      <c r="A30" s="70" t="s">
        <v>166</v>
      </c>
      <c r="B30" s="70" t="s">
        <v>171</v>
      </c>
      <c r="C30" s="71" t="s">
        <v>129</v>
      </c>
      <c r="D30" s="70" t="s">
        <v>172</v>
      </c>
      <c r="E30" s="72">
        <v>58670</v>
      </c>
      <c r="F30" s="73">
        <v>58670</v>
      </c>
      <c r="G30" s="73">
        <v>58670</v>
      </c>
      <c r="H30" s="73">
        <v>0</v>
      </c>
      <c r="I30" s="73">
        <v>0</v>
      </c>
      <c r="J30" s="75">
        <v>0</v>
      </c>
      <c r="K30" s="76">
        <v>0</v>
      </c>
      <c r="L30" s="77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6">
        <v>0</v>
      </c>
      <c r="T30" s="79">
        <v>0</v>
      </c>
    </row>
    <row r="31" spans="1:20" ht="27" customHeight="1">
      <c r="A31" s="70" t="s">
        <v>166</v>
      </c>
      <c r="B31" s="70" t="s">
        <v>171</v>
      </c>
      <c r="C31" s="71" t="s">
        <v>147</v>
      </c>
      <c r="D31" s="70" t="s">
        <v>173</v>
      </c>
      <c r="E31" s="72">
        <v>64170</v>
      </c>
      <c r="F31" s="73">
        <v>64170</v>
      </c>
      <c r="G31" s="73">
        <v>46521</v>
      </c>
      <c r="H31" s="73">
        <v>0</v>
      </c>
      <c r="I31" s="73">
        <v>17649</v>
      </c>
      <c r="J31" s="75">
        <v>0</v>
      </c>
      <c r="K31" s="76">
        <v>0</v>
      </c>
      <c r="L31" s="77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6">
        <v>0</v>
      </c>
      <c r="T31" s="79">
        <v>0</v>
      </c>
    </row>
    <row r="32" spans="1:20" ht="27" customHeight="1">
      <c r="A32" s="70" t="s">
        <v>174</v>
      </c>
      <c r="B32" s="70"/>
      <c r="C32" s="71"/>
      <c r="D32" s="70" t="s">
        <v>175</v>
      </c>
      <c r="E32" s="72">
        <v>5000</v>
      </c>
      <c r="F32" s="73">
        <v>0</v>
      </c>
      <c r="G32" s="73">
        <v>0</v>
      </c>
      <c r="H32" s="73">
        <v>0</v>
      </c>
      <c r="I32" s="73">
        <v>0</v>
      </c>
      <c r="J32" s="75">
        <v>5000</v>
      </c>
      <c r="K32" s="76">
        <v>0</v>
      </c>
      <c r="L32" s="77">
        <v>5000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6">
        <v>0</v>
      </c>
      <c r="T32" s="79">
        <v>0</v>
      </c>
    </row>
    <row r="33" spans="1:20" ht="27" customHeight="1">
      <c r="A33" s="70" t="s">
        <v>176</v>
      </c>
      <c r="B33" s="70" t="s">
        <v>156</v>
      </c>
      <c r="C33" s="71"/>
      <c r="D33" s="70" t="s">
        <v>177</v>
      </c>
      <c r="E33" s="72">
        <v>5000</v>
      </c>
      <c r="F33" s="73">
        <v>0</v>
      </c>
      <c r="G33" s="73">
        <v>0</v>
      </c>
      <c r="H33" s="73">
        <v>0</v>
      </c>
      <c r="I33" s="73">
        <v>0</v>
      </c>
      <c r="J33" s="75">
        <v>5000</v>
      </c>
      <c r="K33" s="76">
        <v>0</v>
      </c>
      <c r="L33" s="77">
        <v>5000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6">
        <v>0</v>
      </c>
      <c r="T33" s="79">
        <v>0</v>
      </c>
    </row>
    <row r="34" spans="1:20" ht="27" customHeight="1">
      <c r="A34" s="70" t="s">
        <v>178</v>
      </c>
      <c r="B34" s="70" t="s">
        <v>159</v>
      </c>
      <c r="C34" s="71" t="s">
        <v>131</v>
      </c>
      <c r="D34" s="70" t="s">
        <v>179</v>
      </c>
      <c r="E34" s="72">
        <v>5000</v>
      </c>
      <c r="F34" s="73">
        <v>0</v>
      </c>
      <c r="G34" s="73">
        <v>0</v>
      </c>
      <c r="H34" s="73">
        <v>0</v>
      </c>
      <c r="I34" s="73">
        <v>0</v>
      </c>
      <c r="J34" s="75">
        <v>5000</v>
      </c>
      <c r="K34" s="76">
        <v>0</v>
      </c>
      <c r="L34" s="77">
        <v>5000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6">
        <v>0</v>
      </c>
      <c r="T34" s="79">
        <v>0</v>
      </c>
    </row>
    <row r="35" spans="1:20" ht="27" customHeight="1">
      <c r="A35" s="70" t="s">
        <v>180</v>
      </c>
      <c r="B35" s="70"/>
      <c r="C35" s="71"/>
      <c r="D35" s="70" t="s">
        <v>181</v>
      </c>
      <c r="E35" s="72">
        <v>93872</v>
      </c>
      <c r="F35" s="73">
        <v>93872</v>
      </c>
      <c r="G35" s="73">
        <v>93872</v>
      </c>
      <c r="H35" s="73">
        <v>0</v>
      </c>
      <c r="I35" s="73">
        <v>0</v>
      </c>
      <c r="J35" s="75">
        <v>0</v>
      </c>
      <c r="K35" s="76">
        <v>0</v>
      </c>
      <c r="L35" s="77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6">
        <v>0</v>
      </c>
      <c r="T35" s="79">
        <v>0</v>
      </c>
    </row>
    <row r="36" spans="1:20" ht="27" customHeight="1">
      <c r="A36" s="70" t="s">
        <v>182</v>
      </c>
      <c r="B36" s="70" t="s">
        <v>139</v>
      </c>
      <c r="C36" s="71"/>
      <c r="D36" s="70" t="s">
        <v>183</v>
      </c>
      <c r="E36" s="72">
        <v>93872</v>
      </c>
      <c r="F36" s="73">
        <v>93872</v>
      </c>
      <c r="G36" s="73">
        <v>93872</v>
      </c>
      <c r="H36" s="73">
        <v>0</v>
      </c>
      <c r="I36" s="73">
        <v>0</v>
      </c>
      <c r="J36" s="75">
        <v>0</v>
      </c>
      <c r="K36" s="76">
        <v>0</v>
      </c>
      <c r="L36" s="77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6">
        <v>0</v>
      </c>
      <c r="T36" s="79">
        <v>0</v>
      </c>
    </row>
    <row r="37" spans="1:20" ht="27" customHeight="1">
      <c r="A37" s="70" t="s">
        <v>184</v>
      </c>
      <c r="B37" s="70" t="s">
        <v>142</v>
      </c>
      <c r="C37" s="71" t="s">
        <v>129</v>
      </c>
      <c r="D37" s="70" t="s">
        <v>185</v>
      </c>
      <c r="E37" s="72">
        <v>93872</v>
      </c>
      <c r="F37" s="73">
        <v>93872</v>
      </c>
      <c r="G37" s="73">
        <v>93872</v>
      </c>
      <c r="H37" s="73">
        <v>0</v>
      </c>
      <c r="I37" s="73">
        <v>0</v>
      </c>
      <c r="J37" s="75">
        <v>0</v>
      </c>
      <c r="K37" s="76">
        <v>0</v>
      </c>
      <c r="L37" s="77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6">
        <v>0</v>
      </c>
      <c r="T37" s="79">
        <v>0</v>
      </c>
    </row>
    <row r="38" spans="1:20" ht="27" customHeight="1">
      <c r="A38" s="33"/>
      <c r="B38" s="33"/>
      <c r="C38" s="34"/>
      <c r="D38" s="33" t="s">
        <v>186</v>
      </c>
      <c r="E38" s="20">
        <v>4681262</v>
      </c>
      <c r="F38" s="35">
        <v>2981030</v>
      </c>
      <c r="G38" s="35">
        <v>2685896</v>
      </c>
      <c r="H38" s="35">
        <v>246165</v>
      </c>
      <c r="I38" s="35">
        <v>48969</v>
      </c>
      <c r="J38" s="37">
        <v>1700232</v>
      </c>
      <c r="K38" s="21">
        <v>100000</v>
      </c>
      <c r="L38" s="74">
        <v>1600232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21">
        <v>0</v>
      </c>
      <c r="T38" s="40">
        <v>0</v>
      </c>
    </row>
    <row r="39" spans="1:20" ht="27" customHeight="1">
      <c r="A39" s="33" t="s">
        <v>122</v>
      </c>
      <c r="B39" s="33"/>
      <c r="C39" s="34"/>
      <c r="D39" s="33" t="s">
        <v>187</v>
      </c>
      <c r="E39" s="20">
        <v>3362727</v>
      </c>
      <c r="F39" s="35">
        <v>2607745</v>
      </c>
      <c r="G39" s="35">
        <v>2330380</v>
      </c>
      <c r="H39" s="35">
        <v>246165</v>
      </c>
      <c r="I39" s="35">
        <v>31200</v>
      </c>
      <c r="J39" s="37">
        <v>754982</v>
      </c>
      <c r="K39" s="21">
        <v>0</v>
      </c>
      <c r="L39" s="74">
        <v>754982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21">
        <v>0</v>
      </c>
      <c r="T39" s="40">
        <v>0</v>
      </c>
    </row>
    <row r="40" spans="1:20" ht="27" customHeight="1">
      <c r="A40" s="33" t="s">
        <v>124</v>
      </c>
      <c r="B40" s="33" t="s">
        <v>125</v>
      </c>
      <c r="C40" s="34"/>
      <c r="D40" s="33" t="s">
        <v>188</v>
      </c>
      <c r="E40" s="20">
        <v>2988927</v>
      </c>
      <c r="F40" s="35">
        <v>2607745</v>
      </c>
      <c r="G40" s="35">
        <v>2330380</v>
      </c>
      <c r="H40" s="35">
        <v>246165</v>
      </c>
      <c r="I40" s="35">
        <v>31200</v>
      </c>
      <c r="J40" s="37">
        <v>381182</v>
      </c>
      <c r="K40" s="21">
        <v>0</v>
      </c>
      <c r="L40" s="74">
        <v>381182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21">
        <v>0</v>
      </c>
      <c r="T40" s="40">
        <v>0</v>
      </c>
    </row>
    <row r="41" spans="1:20" ht="27" customHeight="1">
      <c r="A41" s="33" t="s">
        <v>127</v>
      </c>
      <c r="B41" s="33" t="s">
        <v>128</v>
      </c>
      <c r="C41" s="34" t="s">
        <v>129</v>
      </c>
      <c r="D41" s="33" t="s">
        <v>189</v>
      </c>
      <c r="E41" s="20">
        <v>2607745</v>
      </c>
      <c r="F41" s="35">
        <v>2607745</v>
      </c>
      <c r="G41" s="35">
        <v>2330380</v>
      </c>
      <c r="H41" s="35">
        <v>246165</v>
      </c>
      <c r="I41" s="35">
        <v>31200</v>
      </c>
      <c r="J41" s="37">
        <v>0</v>
      </c>
      <c r="K41" s="21">
        <v>0</v>
      </c>
      <c r="L41" s="74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21">
        <v>0</v>
      </c>
      <c r="T41" s="40">
        <v>0</v>
      </c>
    </row>
    <row r="42" spans="1:20" ht="27" customHeight="1">
      <c r="A42" s="33" t="s">
        <v>127</v>
      </c>
      <c r="B42" s="33" t="s">
        <v>128</v>
      </c>
      <c r="C42" s="34" t="s">
        <v>131</v>
      </c>
      <c r="D42" s="33" t="s">
        <v>190</v>
      </c>
      <c r="E42" s="20">
        <v>381182</v>
      </c>
      <c r="F42" s="35">
        <v>0</v>
      </c>
      <c r="G42" s="35">
        <v>0</v>
      </c>
      <c r="H42" s="35">
        <v>0</v>
      </c>
      <c r="I42" s="35">
        <v>0</v>
      </c>
      <c r="J42" s="37">
        <v>381182</v>
      </c>
      <c r="K42" s="21">
        <v>0</v>
      </c>
      <c r="L42" s="74">
        <v>381182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21">
        <v>0</v>
      </c>
      <c r="T42" s="40">
        <v>0</v>
      </c>
    </row>
    <row r="43" spans="1:20" ht="27" customHeight="1">
      <c r="A43" s="33" t="s">
        <v>124</v>
      </c>
      <c r="B43" s="33" t="s">
        <v>131</v>
      </c>
      <c r="C43" s="34"/>
      <c r="D43" s="33" t="s">
        <v>135</v>
      </c>
      <c r="E43" s="20">
        <v>373800</v>
      </c>
      <c r="F43" s="35">
        <v>0</v>
      </c>
      <c r="G43" s="35">
        <v>0</v>
      </c>
      <c r="H43" s="35">
        <v>0</v>
      </c>
      <c r="I43" s="35">
        <v>0</v>
      </c>
      <c r="J43" s="37">
        <v>373800</v>
      </c>
      <c r="K43" s="21">
        <v>0</v>
      </c>
      <c r="L43" s="74">
        <v>373800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21">
        <v>0</v>
      </c>
      <c r="T43" s="40">
        <v>0</v>
      </c>
    </row>
    <row r="44" spans="1:20" ht="27" customHeight="1">
      <c r="A44" s="33" t="s">
        <v>127</v>
      </c>
      <c r="B44" s="33" t="s">
        <v>134</v>
      </c>
      <c r="C44" s="34" t="s">
        <v>131</v>
      </c>
      <c r="D44" s="33" t="s">
        <v>191</v>
      </c>
      <c r="E44" s="20">
        <v>373800</v>
      </c>
      <c r="F44" s="35">
        <v>0</v>
      </c>
      <c r="G44" s="35">
        <v>0</v>
      </c>
      <c r="H44" s="35">
        <v>0</v>
      </c>
      <c r="I44" s="35">
        <v>0</v>
      </c>
      <c r="J44" s="37">
        <v>373800</v>
      </c>
      <c r="K44" s="21">
        <v>0</v>
      </c>
      <c r="L44" s="74">
        <v>373800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21">
        <v>0</v>
      </c>
      <c r="T44" s="40">
        <v>0</v>
      </c>
    </row>
    <row r="45" spans="1:20" ht="27" customHeight="1">
      <c r="A45" s="33" t="s">
        <v>136</v>
      </c>
      <c r="B45" s="33"/>
      <c r="C45" s="34"/>
      <c r="D45" s="33" t="s">
        <v>192</v>
      </c>
      <c r="E45" s="20">
        <v>940250</v>
      </c>
      <c r="F45" s="35">
        <v>0</v>
      </c>
      <c r="G45" s="35">
        <v>0</v>
      </c>
      <c r="H45" s="35">
        <v>0</v>
      </c>
      <c r="I45" s="35">
        <v>0</v>
      </c>
      <c r="J45" s="37">
        <v>940250</v>
      </c>
      <c r="K45" s="21">
        <v>100000</v>
      </c>
      <c r="L45" s="74">
        <v>840250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21">
        <v>0</v>
      </c>
      <c r="T45" s="40">
        <v>0</v>
      </c>
    </row>
    <row r="46" spans="1:20" ht="27" customHeight="1">
      <c r="A46" s="33" t="s">
        <v>138</v>
      </c>
      <c r="B46" s="33" t="s">
        <v>139</v>
      </c>
      <c r="C46" s="34"/>
      <c r="D46" s="33" t="s">
        <v>193</v>
      </c>
      <c r="E46" s="20">
        <v>799000</v>
      </c>
      <c r="F46" s="35">
        <v>0</v>
      </c>
      <c r="G46" s="35">
        <v>0</v>
      </c>
      <c r="H46" s="35">
        <v>0</v>
      </c>
      <c r="I46" s="35">
        <v>0</v>
      </c>
      <c r="J46" s="37">
        <v>799000</v>
      </c>
      <c r="K46" s="21">
        <v>100000</v>
      </c>
      <c r="L46" s="74">
        <v>699000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21">
        <v>0</v>
      </c>
      <c r="T46" s="40">
        <v>0</v>
      </c>
    </row>
    <row r="47" spans="1:20" ht="27" customHeight="1">
      <c r="A47" s="33" t="s">
        <v>141</v>
      </c>
      <c r="B47" s="33" t="s">
        <v>142</v>
      </c>
      <c r="C47" s="34" t="s">
        <v>143</v>
      </c>
      <c r="D47" s="33" t="s">
        <v>194</v>
      </c>
      <c r="E47" s="20">
        <v>780000</v>
      </c>
      <c r="F47" s="35">
        <v>0</v>
      </c>
      <c r="G47" s="35">
        <v>0</v>
      </c>
      <c r="H47" s="35">
        <v>0</v>
      </c>
      <c r="I47" s="35">
        <v>0</v>
      </c>
      <c r="J47" s="37">
        <v>780000</v>
      </c>
      <c r="K47" s="21">
        <v>100000</v>
      </c>
      <c r="L47" s="74">
        <v>680000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21">
        <v>0</v>
      </c>
      <c r="T47" s="40">
        <v>0</v>
      </c>
    </row>
    <row r="48" spans="1:20" ht="27" customHeight="1">
      <c r="A48" s="33" t="s">
        <v>141</v>
      </c>
      <c r="B48" s="33" t="s">
        <v>142</v>
      </c>
      <c r="C48" s="34" t="s">
        <v>145</v>
      </c>
      <c r="D48" s="33" t="s">
        <v>195</v>
      </c>
      <c r="E48" s="20">
        <v>19000</v>
      </c>
      <c r="F48" s="35">
        <v>0</v>
      </c>
      <c r="G48" s="35">
        <v>0</v>
      </c>
      <c r="H48" s="35">
        <v>0</v>
      </c>
      <c r="I48" s="35">
        <v>0</v>
      </c>
      <c r="J48" s="37">
        <v>19000</v>
      </c>
      <c r="K48" s="21">
        <v>0</v>
      </c>
      <c r="L48" s="74">
        <v>19000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21">
        <v>0</v>
      </c>
      <c r="T48" s="40">
        <v>0</v>
      </c>
    </row>
    <row r="49" spans="1:20" ht="27" customHeight="1">
      <c r="A49" s="33" t="s">
        <v>138</v>
      </c>
      <c r="B49" s="33" t="s">
        <v>147</v>
      </c>
      <c r="C49" s="34"/>
      <c r="D49" s="33" t="s">
        <v>196</v>
      </c>
      <c r="E49" s="20">
        <v>19000</v>
      </c>
      <c r="F49" s="35">
        <v>0</v>
      </c>
      <c r="G49" s="35">
        <v>0</v>
      </c>
      <c r="H49" s="35">
        <v>0</v>
      </c>
      <c r="I49" s="35">
        <v>0</v>
      </c>
      <c r="J49" s="37">
        <v>19000</v>
      </c>
      <c r="K49" s="21">
        <v>0</v>
      </c>
      <c r="L49" s="74">
        <v>19000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21">
        <v>0</v>
      </c>
      <c r="T49" s="40">
        <v>0</v>
      </c>
    </row>
    <row r="50" spans="1:20" ht="27" customHeight="1">
      <c r="A50" s="33" t="s">
        <v>141</v>
      </c>
      <c r="B50" s="33" t="s">
        <v>149</v>
      </c>
      <c r="C50" s="34" t="s">
        <v>131</v>
      </c>
      <c r="D50" s="33" t="s">
        <v>197</v>
      </c>
      <c r="E50" s="20">
        <v>19000</v>
      </c>
      <c r="F50" s="35">
        <v>0</v>
      </c>
      <c r="G50" s="35">
        <v>0</v>
      </c>
      <c r="H50" s="35">
        <v>0</v>
      </c>
      <c r="I50" s="35">
        <v>0</v>
      </c>
      <c r="J50" s="37">
        <v>19000</v>
      </c>
      <c r="K50" s="21">
        <v>0</v>
      </c>
      <c r="L50" s="74">
        <v>19000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21">
        <v>0</v>
      </c>
      <c r="T50" s="40">
        <v>0</v>
      </c>
    </row>
    <row r="51" spans="1:20" ht="27" customHeight="1">
      <c r="A51" s="33" t="s">
        <v>138</v>
      </c>
      <c r="B51" s="33" t="s">
        <v>131</v>
      </c>
      <c r="C51" s="34"/>
      <c r="D51" s="33" t="s">
        <v>152</v>
      </c>
      <c r="E51" s="20">
        <v>122250</v>
      </c>
      <c r="F51" s="35">
        <v>0</v>
      </c>
      <c r="G51" s="35">
        <v>0</v>
      </c>
      <c r="H51" s="35">
        <v>0</v>
      </c>
      <c r="I51" s="35">
        <v>0</v>
      </c>
      <c r="J51" s="37">
        <v>122250</v>
      </c>
      <c r="K51" s="21">
        <v>0</v>
      </c>
      <c r="L51" s="74">
        <v>122250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21">
        <v>0</v>
      </c>
      <c r="T51" s="40">
        <v>0</v>
      </c>
    </row>
    <row r="52" spans="1:20" ht="27" customHeight="1">
      <c r="A52" s="33" t="s">
        <v>141</v>
      </c>
      <c r="B52" s="33" t="s">
        <v>134</v>
      </c>
      <c r="C52" s="34" t="s">
        <v>129</v>
      </c>
      <c r="D52" s="33" t="s">
        <v>198</v>
      </c>
      <c r="E52" s="20">
        <v>122250</v>
      </c>
      <c r="F52" s="35">
        <v>0</v>
      </c>
      <c r="G52" s="35">
        <v>0</v>
      </c>
      <c r="H52" s="35">
        <v>0</v>
      </c>
      <c r="I52" s="35">
        <v>0</v>
      </c>
      <c r="J52" s="37">
        <v>122250</v>
      </c>
      <c r="K52" s="21">
        <v>0</v>
      </c>
      <c r="L52" s="74">
        <v>122250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21">
        <v>0</v>
      </c>
      <c r="T52" s="40">
        <v>0</v>
      </c>
    </row>
    <row r="53" spans="1:20" ht="27" customHeight="1">
      <c r="A53" s="33" t="s">
        <v>153</v>
      </c>
      <c r="B53" s="33"/>
      <c r="C53" s="34"/>
      <c r="D53" s="33" t="s">
        <v>199</v>
      </c>
      <c r="E53" s="20">
        <v>156453</v>
      </c>
      <c r="F53" s="35">
        <v>156453</v>
      </c>
      <c r="G53" s="35">
        <v>156453</v>
      </c>
      <c r="H53" s="35">
        <v>0</v>
      </c>
      <c r="I53" s="35">
        <v>0</v>
      </c>
      <c r="J53" s="37">
        <v>0</v>
      </c>
      <c r="K53" s="21">
        <v>0</v>
      </c>
      <c r="L53" s="74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21">
        <v>0</v>
      </c>
      <c r="T53" s="40">
        <v>0</v>
      </c>
    </row>
    <row r="54" spans="1:20" ht="27" customHeight="1">
      <c r="A54" s="33" t="s">
        <v>155</v>
      </c>
      <c r="B54" s="33" t="s">
        <v>156</v>
      </c>
      <c r="C54" s="34"/>
      <c r="D54" s="33" t="s">
        <v>200</v>
      </c>
      <c r="E54" s="20">
        <v>156453</v>
      </c>
      <c r="F54" s="35">
        <v>156453</v>
      </c>
      <c r="G54" s="35">
        <v>156453</v>
      </c>
      <c r="H54" s="35">
        <v>0</v>
      </c>
      <c r="I54" s="35">
        <v>0</v>
      </c>
      <c r="J54" s="37">
        <v>0</v>
      </c>
      <c r="K54" s="21">
        <v>0</v>
      </c>
      <c r="L54" s="74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21">
        <v>0</v>
      </c>
      <c r="T54" s="40">
        <v>0</v>
      </c>
    </row>
    <row r="55" spans="1:20" ht="27" customHeight="1">
      <c r="A55" s="33" t="s">
        <v>158</v>
      </c>
      <c r="B55" s="33" t="s">
        <v>159</v>
      </c>
      <c r="C55" s="34" t="s">
        <v>156</v>
      </c>
      <c r="D55" s="33" t="s">
        <v>201</v>
      </c>
      <c r="E55" s="20">
        <v>156453</v>
      </c>
      <c r="F55" s="35">
        <v>156453</v>
      </c>
      <c r="G55" s="35">
        <v>156453</v>
      </c>
      <c r="H55" s="35">
        <v>0</v>
      </c>
      <c r="I55" s="35">
        <v>0</v>
      </c>
      <c r="J55" s="37">
        <v>0</v>
      </c>
      <c r="K55" s="21">
        <v>0</v>
      </c>
      <c r="L55" s="74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21">
        <v>0</v>
      </c>
      <c r="T55" s="40">
        <v>0</v>
      </c>
    </row>
    <row r="56" spans="1:20" ht="27" customHeight="1">
      <c r="A56" s="33" t="s">
        <v>161</v>
      </c>
      <c r="B56" s="33"/>
      <c r="C56" s="34"/>
      <c r="D56" s="33" t="s">
        <v>202</v>
      </c>
      <c r="E56" s="20">
        <v>122960</v>
      </c>
      <c r="F56" s="35">
        <v>122960</v>
      </c>
      <c r="G56" s="35">
        <v>105191</v>
      </c>
      <c r="H56" s="35">
        <v>0</v>
      </c>
      <c r="I56" s="35">
        <v>17769</v>
      </c>
      <c r="J56" s="37">
        <v>0</v>
      </c>
      <c r="K56" s="21">
        <v>0</v>
      </c>
      <c r="L56" s="74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21">
        <v>0</v>
      </c>
      <c r="T56" s="40">
        <v>0</v>
      </c>
    </row>
    <row r="57" spans="1:20" ht="27" customHeight="1">
      <c r="A57" s="33" t="s">
        <v>163</v>
      </c>
      <c r="B57" s="33" t="s">
        <v>164</v>
      </c>
      <c r="C57" s="34"/>
      <c r="D57" s="33" t="s">
        <v>203</v>
      </c>
      <c r="E57" s="20">
        <v>120</v>
      </c>
      <c r="F57" s="35">
        <v>120</v>
      </c>
      <c r="G57" s="35">
        <v>0</v>
      </c>
      <c r="H57" s="35">
        <v>0</v>
      </c>
      <c r="I57" s="35">
        <v>120</v>
      </c>
      <c r="J57" s="37">
        <v>0</v>
      </c>
      <c r="K57" s="21">
        <v>0</v>
      </c>
      <c r="L57" s="74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21">
        <v>0</v>
      </c>
      <c r="T57" s="40">
        <v>0</v>
      </c>
    </row>
    <row r="58" spans="1:20" ht="27" customHeight="1">
      <c r="A58" s="33" t="s">
        <v>166</v>
      </c>
      <c r="B58" s="33" t="s">
        <v>167</v>
      </c>
      <c r="C58" s="34" t="s">
        <v>131</v>
      </c>
      <c r="D58" s="33" t="s">
        <v>204</v>
      </c>
      <c r="E58" s="20">
        <v>120</v>
      </c>
      <c r="F58" s="35">
        <v>120</v>
      </c>
      <c r="G58" s="35">
        <v>0</v>
      </c>
      <c r="H58" s="35">
        <v>0</v>
      </c>
      <c r="I58" s="35">
        <v>120</v>
      </c>
      <c r="J58" s="37">
        <v>0</v>
      </c>
      <c r="K58" s="21">
        <v>0</v>
      </c>
      <c r="L58" s="74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21">
        <v>0</v>
      </c>
      <c r="T58" s="40">
        <v>0</v>
      </c>
    </row>
    <row r="59" spans="1:20" ht="27" customHeight="1">
      <c r="A59" s="33" t="s">
        <v>163</v>
      </c>
      <c r="B59" s="33" t="s">
        <v>169</v>
      </c>
      <c r="C59" s="34"/>
      <c r="D59" s="33" t="s">
        <v>205</v>
      </c>
      <c r="E59" s="20">
        <v>122840</v>
      </c>
      <c r="F59" s="35">
        <v>122840</v>
      </c>
      <c r="G59" s="35">
        <v>105191</v>
      </c>
      <c r="H59" s="35">
        <v>0</v>
      </c>
      <c r="I59" s="35">
        <v>17649</v>
      </c>
      <c r="J59" s="37">
        <v>0</v>
      </c>
      <c r="K59" s="21">
        <v>0</v>
      </c>
      <c r="L59" s="74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21">
        <v>0</v>
      </c>
      <c r="T59" s="40">
        <v>0</v>
      </c>
    </row>
    <row r="60" spans="1:20" ht="27" customHeight="1">
      <c r="A60" s="33" t="s">
        <v>166</v>
      </c>
      <c r="B60" s="33" t="s">
        <v>171</v>
      </c>
      <c r="C60" s="34" t="s">
        <v>129</v>
      </c>
      <c r="D60" s="33" t="s">
        <v>206</v>
      </c>
      <c r="E60" s="20">
        <v>58670</v>
      </c>
      <c r="F60" s="35">
        <v>58670</v>
      </c>
      <c r="G60" s="35">
        <v>58670</v>
      </c>
      <c r="H60" s="35">
        <v>0</v>
      </c>
      <c r="I60" s="35">
        <v>0</v>
      </c>
      <c r="J60" s="37">
        <v>0</v>
      </c>
      <c r="K60" s="21">
        <v>0</v>
      </c>
      <c r="L60" s="74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21">
        <v>0</v>
      </c>
      <c r="T60" s="40">
        <v>0</v>
      </c>
    </row>
    <row r="61" spans="1:20" ht="27" customHeight="1">
      <c r="A61" s="33" t="s">
        <v>166</v>
      </c>
      <c r="B61" s="33" t="s">
        <v>171</v>
      </c>
      <c r="C61" s="34" t="s">
        <v>147</v>
      </c>
      <c r="D61" s="33" t="s">
        <v>207</v>
      </c>
      <c r="E61" s="20">
        <v>64170</v>
      </c>
      <c r="F61" s="35">
        <v>64170</v>
      </c>
      <c r="G61" s="35">
        <v>46521</v>
      </c>
      <c r="H61" s="35">
        <v>0</v>
      </c>
      <c r="I61" s="35">
        <v>17649</v>
      </c>
      <c r="J61" s="37">
        <v>0</v>
      </c>
      <c r="K61" s="21">
        <v>0</v>
      </c>
      <c r="L61" s="74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21">
        <v>0</v>
      </c>
      <c r="T61" s="40">
        <v>0</v>
      </c>
    </row>
    <row r="62" spans="1:20" ht="27" customHeight="1">
      <c r="A62" s="33" t="s">
        <v>174</v>
      </c>
      <c r="B62" s="33"/>
      <c r="C62" s="34"/>
      <c r="D62" s="33" t="s">
        <v>208</v>
      </c>
      <c r="E62" s="20">
        <v>5000</v>
      </c>
      <c r="F62" s="35">
        <v>0</v>
      </c>
      <c r="G62" s="35">
        <v>0</v>
      </c>
      <c r="H62" s="35">
        <v>0</v>
      </c>
      <c r="I62" s="35">
        <v>0</v>
      </c>
      <c r="J62" s="37">
        <v>5000</v>
      </c>
      <c r="K62" s="21">
        <v>0</v>
      </c>
      <c r="L62" s="74">
        <v>5000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21">
        <v>0</v>
      </c>
      <c r="T62" s="40">
        <v>0</v>
      </c>
    </row>
    <row r="63" spans="1:20" ht="27" customHeight="1">
      <c r="A63" s="33" t="s">
        <v>176</v>
      </c>
      <c r="B63" s="33" t="s">
        <v>156</v>
      </c>
      <c r="C63" s="34"/>
      <c r="D63" s="33" t="s">
        <v>209</v>
      </c>
      <c r="E63" s="20">
        <v>5000</v>
      </c>
      <c r="F63" s="35">
        <v>0</v>
      </c>
      <c r="G63" s="35">
        <v>0</v>
      </c>
      <c r="H63" s="35">
        <v>0</v>
      </c>
      <c r="I63" s="35">
        <v>0</v>
      </c>
      <c r="J63" s="37">
        <v>5000</v>
      </c>
      <c r="K63" s="21">
        <v>0</v>
      </c>
      <c r="L63" s="74">
        <v>5000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21">
        <v>0</v>
      </c>
      <c r="T63" s="40">
        <v>0</v>
      </c>
    </row>
    <row r="64" spans="1:20" ht="27" customHeight="1">
      <c r="A64" s="33" t="s">
        <v>178</v>
      </c>
      <c r="B64" s="33" t="s">
        <v>159</v>
      </c>
      <c r="C64" s="34" t="s">
        <v>131</v>
      </c>
      <c r="D64" s="33" t="s">
        <v>210</v>
      </c>
      <c r="E64" s="20">
        <v>5000</v>
      </c>
      <c r="F64" s="35">
        <v>0</v>
      </c>
      <c r="G64" s="35">
        <v>0</v>
      </c>
      <c r="H64" s="35">
        <v>0</v>
      </c>
      <c r="I64" s="35">
        <v>0</v>
      </c>
      <c r="J64" s="37">
        <v>5000</v>
      </c>
      <c r="K64" s="21">
        <v>0</v>
      </c>
      <c r="L64" s="74">
        <v>5000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21">
        <v>0</v>
      </c>
      <c r="T64" s="40">
        <v>0</v>
      </c>
    </row>
    <row r="65" spans="1:20" ht="27" customHeight="1">
      <c r="A65" s="33" t="s">
        <v>180</v>
      </c>
      <c r="B65" s="33"/>
      <c r="C65" s="34"/>
      <c r="D65" s="33" t="s">
        <v>211</v>
      </c>
      <c r="E65" s="20">
        <v>93872</v>
      </c>
      <c r="F65" s="35">
        <v>93872</v>
      </c>
      <c r="G65" s="35">
        <v>93872</v>
      </c>
      <c r="H65" s="35">
        <v>0</v>
      </c>
      <c r="I65" s="35">
        <v>0</v>
      </c>
      <c r="J65" s="37">
        <v>0</v>
      </c>
      <c r="K65" s="21">
        <v>0</v>
      </c>
      <c r="L65" s="74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21">
        <v>0</v>
      </c>
      <c r="T65" s="40">
        <v>0</v>
      </c>
    </row>
    <row r="66" spans="1:20" ht="27" customHeight="1">
      <c r="A66" s="33" t="s">
        <v>182</v>
      </c>
      <c r="B66" s="33" t="s">
        <v>139</v>
      </c>
      <c r="C66" s="34"/>
      <c r="D66" s="33" t="s">
        <v>212</v>
      </c>
      <c r="E66" s="20">
        <v>93872</v>
      </c>
      <c r="F66" s="35">
        <v>93872</v>
      </c>
      <c r="G66" s="35">
        <v>93872</v>
      </c>
      <c r="H66" s="35">
        <v>0</v>
      </c>
      <c r="I66" s="35">
        <v>0</v>
      </c>
      <c r="J66" s="37">
        <v>0</v>
      </c>
      <c r="K66" s="21">
        <v>0</v>
      </c>
      <c r="L66" s="74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21">
        <v>0</v>
      </c>
      <c r="T66" s="40">
        <v>0</v>
      </c>
    </row>
    <row r="67" spans="1:20" ht="27" customHeight="1">
      <c r="A67" s="33" t="s">
        <v>184</v>
      </c>
      <c r="B67" s="33" t="s">
        <v>142</v>
      </c>
      <c r="C67" s="34" t="s">
        <v>129</v>
      </c>
      <c r="D67" s="33" t="s">
        <v>213</v>
      </c>
      <c r="E67" s="20">
        <v>93872</v>
      </c>
      <c r="F67" s="35">
        <v>93872</v>
      </c>
      <c r="G67" s="35">
        <v>93872</v>
      </c>
      <c r="H67" s="35">
        <v>0</v>
      </c>
      <c r="I67" s="35">
        <v>0</v>
      </c>
      <c r="J67" s="37">
        <v>0</v>
      </c>
      <c r="K67" s="21">
        <v>0</v>
      </c>
      <c r="L67" s="74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21">
        <v>0</v>
      </c>
      <c r="T67" s="40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showGridLines="0" showZeros="0" workbookViewId="0" topLeftCell="A19">
      <selection activeCell="E40" sqref="E40"/>
    </sheetView>
  </sheetViews>
  <sheetFormatPr defaultColWidth="9.16015625" defaultRowHeight="11.25"/>
  <cols>
    <col min="1" max="1" width="14" style="0" customWidth="1"/>
    <col min="2" max="2" width="47.16015625" style="0" customWidth="1"/>
    <col min="3" max="9" width="15" style="0" customWidth="1"/>
    <col min="10" max="10" width="9.16015625" style="0" hidden="1" customWidth="1"/>
    <col min="11" max="20" width="15" style="0" customWidth="1"/>
    <col min="21" max="22" width="16.66015625" style="0" customWidth="1"/>
  </cols>
  <sheetData>
    <row r="1" spans="1:3" ht="9.75" customHeight="1">
      <c r="A1" s="1" t="s">
        <v>242</v>
      </c>
      <c r="B1" s="2"/>
      <c r="C1" s="3"/>
    </row>
    <row r="2" spans="1:5" ht="18.75" customHeight="1">
      <c r="A2" s="4" t="s">
        <v>243</v>
      </c>
      <c r="B2" s="5"/>
      <c r="C2" s="5"/>
      <c r="D2" s="41"/>
      <c r="E2" s="41"/>
    </row>
    <row r="3" spans="1:5" ht="18.75" customHeight="1">
      <c r="A3" s="22" t="s">
        <v>2</v>
      </c>
      <c r="B3" s="2"/>
      <c r="C3" s="3"/>
      <c r="E3" s="3" t="s">
        <v>3</v>
      </c>
    </row>
    <row r="4" spans="1:5" ht="18.75" customHeight="1">
      <c r="A4" s="42" t="s">
        <v>244</v>
      </c>
      <c r="B4" s="43" t="s">
        <v>245</v>
      </c>
      <c r="C4" s="42" t="s">
        <v>246</v>
      </c>
      <c r="D4" s="42"/>
      <c r="E4" s="42"/>
    </row>
    <row r="5" spans="1:5" ht="18.75" customHeight="1">
      <c r="A5" s="42"/>
      <c r="B5" s="43"/>
      <c r="C5" s="42" t="s">
        <v>98</v>
      </c>
      <c r="D5" s="42" t="s">
        <v>216</v>
      </c>
      <c r="E5" s="42" t="s">
        <v>217</v>
      </c>
    </row>
    <row r="6" spans="1:5" ht="9.75" customHeight="1">
      <c r="A6" s="44" t="s">
        <v>121</v>
      </c>
      <c r="B6" s="44" t="s">
        <v>121</v>
      </c>
      <c r="C6" s="9">
        <v>1</v>
      </c>
      <c r="D6" s="44">
        <f>C6+1</f>
        <v>2</v>
      </c>
      <c r="E6" s="44">
        <f>D6+1</f>
        <v>3</v>
      </c>
    </row>
    <row r="7" spans="1:5" ht="21" customHeight="1">
      <c r="A7" s="43" t="s">
        <v>98</v>
      </c>
      <c r="B7" s="43"/>
      <c r="C7" s="65">
        <f aca="true" t="shared" si="0" ref="C7:C32">SUM(D7:E7)</f>
        <v>4681262</v>
      </c>
      <c r="D7" s="46">
        <v>2981030</v>
      </c>
      <c r="E7" s="21">
        <v>1700232</v>
      </c>
    </row>
    <row r="8" spans="1:6" ht="15.75" customHeight="1">
      <c r="A8" s="47">
        <v>301</v>
      </c>
      <c r="B8" s="47" t="s">
        <v>247</v>
      </c>
      <c r="C8" s="66">
        <f t="shared" si="0"/>
        <v>2785896</v>
      </c>
      <c r="D8" s="46">
        <v>2685896</v>
      </c>
      <c r="E8" s="64">
        <v>100000</v>
      </c>
      <c r="F8" s="52"/>
    </row>
    <row r="9" spans="1:6" ht="15.75" customHeight="1">
      <c r="A9" s="50">
        <v>30101</v>
      </c>
      <c r="B9" s="50" t="s">
        <v>248</v>
      </c>
      <c r="C9" s="66">
        <f t="shared" si="0"/>
        <v>271824</v>
      </c>
      <c r="D9" s="46">
        <v>271824</v>
      </c>
      <c r="E9" s="64">
        <v>0</v>
      </c>
      <c r="F9" s="52"/>
    </row>
    <row r="10" spans="1:6" ht="15.75" customHeight="1">
      <c r="A10" s="50">
        <v>30102</v>
      </c>
      <c r="B10" s="50" t="s">
        <v>249</v>
      </c>
      <c r="C10" s="66">
        <f t="shared" si="0"/>
        <v>275688</v>
      </c>
      <c r="D10" s="46">
        <v>275688</v>
      </c>
      <c r="E10" s="64">
        <v>0</v>
      </c>
      <c r="F10" s="52"/>
    </row>
    <row r="11" spans="1:6" ht="15.75" customHeight="1">
      <c r="A11" s="50">
        <v>30103</v>
      </c>
      <c r="B11" s="50" t="s">
        <v>250</v>
      </c>
      <c r="C11" s="66">
        <f t="shared" si="0"/>
        <v>155652</v>
      </c>
      <c r="D11" s="46">
        <v>155652</v>
      </c>
      <c r="E11" s="64">
        <v>0</v>
      </c>
      <c r="F11" s="52"/>
    </row>
    <row r="12" spans="1:6" ht="15.75" customHeight="1">
      <c r="A12" s="50">
        <v>30106</v>
      </c>
      <c r="B12" s="50" t="s">
        <v>251</v>
      </c>
      <c r="C12" s="66">
        <f t="shared" si="0"/>
        <v>0</v>
      </c>
      <c r="D12" s="46">
        <v>0</v>
      </c>
      <c r="E12" s="64">
        <v>0</v>
      </c>
      <c r="F12" s="52"/>
    </row>
    <row r="13" spans="1:6" ht="15.75" customHeight="1">
      <c r="A13" s="50">
        <v>30107</v>
      </c>
      <c r="B13" s="50" t="s">
        <v>252</v>
      </c>
      <c r="C13" s="66">
        <f t="shared" si="0"/>
        <v>0</v>
      </c>
      <c r="D13" s="46">
        <v>0</v>
      </c>
      <c r="E13" s="64">
        <v>0</v>
      </c>
      <c r="F13" s="52"/>
    </row>
    <row r="14" spans="1:6" ht="15.75" customHeight="1">
      <c r="A14" s="50">
        <v>30108</v>
      </c>
      <c r="B14" s="50" t="s">
        <v>253</v>
      </c>
      <c r="C14" s="66">
        <f t="shared" si="0"/>
        <v>156453</v>
      </c>
      <c r="D14" s="46">
        <v>156453</v>
      </c>
      <c r="E14" s="64">
        <v>0</v>
      </c>
      <c r="F14" s="52"/>
    </row>
    <row r="15" spans="1:6" ht="15.75" customHeight="1">
      <c r="A15" s="50">
        <v>30109</v>
      </c>
      <c r="B15" s="50" t="s">
        <v>254</v>
      </c>
      <c r="C15" s="66">
        <f t="shared" si="0"/>
        <v>0</v>
      </c>
      <c r="D15" s="46">
        <v>0</v>
      </c>
      <c r="E15" s="64">
        <v>0</v>
      </c>
      <c r="F15" s="52"/>
    </row>
    <row r="16" spans="1:6" ht="15.75" customHeight="1">
      <c r="A16" s="50">
        <v>30110</v>
      </c>
      <c r="B16" s="50" t="s">
        <v>255</v>
      </c>
      <c r="C16" s="66">
        <f t="shared" si="0"/>
        <v>58670</v>
      </c>
      <c r="D16" s="46">
        <v>58670</v>
      </c>
      <c r="E16" s="64">
        <v>0</v>
      </c>
      <c r="F16" s="52"/>
    </row>
    <row r="17" spans="1:6" ht="15.75" customHeight="1">
      <c r="A17" s="50">
        <v>30111</v>
      </c>
      <c r="B17" s="50" t="s">
        <v>256</v>
      </c>
      <c r="C17" s="66">
        <f t="shared" si="0"/>
        <v>46521</v>
      </c>
      <c r="D17" s="46">
        <v>46521</v>
      </c>
      <c r="E17" s="64">
        <v>0</v>
      </c>
      <c r="F17" s="52"/>
    </row>
    <row r="18" spans="1:6" ht="15.75" customHeight="1">
      <c r="A18" s="50">
        <v>30112</v>
      </c>
      <c r="B18" s="50" t="s">
        <v>257</v>
      </c>
      <c r="C18" s="66">
        <f t="shared" si="0"/>
        <v>3912</v>
      </c>
      <c r="D18" s="46">
        <v>3912</v>
      </c>
      <c r="E18" s="64">
        <v>0</v>
      </c>
      <c r="F18" s="52"/>
    </row>
    <row r="19" spans="1:6" ht="15.75" customHeight="1">
      <c r="A19" s="50">
        <v>30113</v>
      </c>
      <c r="B19" s="50" t="s">
        <v>258</v>
      </c>
      <c r="C19" s="66">
        <f t="shared" si="0"/>
        <v>93872</v>
      </c>
      <c r="D19" s="46">
        <v>93872</v>
      </c>
      <c r="E19" s="64">
        <v>0</v>
      </c>
      <c r="F19" s="52"/>
    </row>
    <row r="20" spans="1:6" ht="15.75" customHeight="1">
      <c r="A20" s="50">
        <v>30114</v>
      </c>
      <c r="B20" s="50" t="s">
        <v>259</v>
      </c>
      <c r="C20" s="66">
        <f t="shared" si="0"/>
        <v>0</v>
      </c>
      <c r="D20" s="46">
        <v>0</v>
      </c>
      <c r="E20" s="64">
        <v>0</v>
      </c>
      <c r="F20" s="52"/>
    </row>
    <row r="21" spans="1:6" ht="15.75" customHeight="1">
      <c r="A21" s="50">
        <v>30199</v>
      </c>
      <c r="B21" s="50" t="s">
        <v>260</v>
      </c>
      <c r="C21" s="66">
        <f t="shared" si="0"/>
        <v>1723304</v>
      </c>
      <c r="D21" s="46">
        <v>1623304</v>
      </c>
      <c r="E21" s="64">
        <v>100000</v>
      </c>
      <c r="F21" s="52"/>
    </row>
    <row r="22" spans="1:7" ht="15.75" customHeight="1">
      <c r="A22" s="50">
        <v>302</v>
      </c>
      <c r="B22" s="50" t="s">
        <v>219</v>
      </c>
      <c r="C22" s="66">
        <f t="shared" si="0"/>
        <v>1846397</v>
      </c>
      <c r="D22" s="38">
        <v>246165</v>
      </c>
      <c r="E22" s="64">
        <v>1600232</v>
      </c>
      <c r="F22" s="52"/>
      <c r="G22" s="58"/>
    </row>
    <row r="23" spans="1:6" ht="15.75" customHeight="1">
      <c r="A23" s="50">
        <v>30201</v>
      </c>
      <c r="B23" s="50" t="s">
        <v>261</v>
      </c>
      <c r="C23" s="66">
        <f t="shared" si="0"/>
        <v>536320</v>
      </c>
      <c r="D23" s="59">
        <f>SUM(D22)-SUM(D24:D49)</f>
        <v>23170</v>
      </c>
      <c r="E23" s="59">
        <f>SUM(E22)-SUM(E24:E49)</f>
        <v>513150</v>
      </c>
      <c r="F23" s="52"/>
    </row>
    <row r="24" spans="1:6" ht="15.75" customHeight="1">
      <c r="A24" s="50">
        <v>30202</v>
      </c>
      <c r="B24" s="50" t="s">
        <v>262</v>
      </c>
      <c r="C24" s="66">
        <f t="shared" si="0"/>
        <v>151050</v>
      </c>
      <c r="D24" s="46">
        <v>4900</v>
      </c>
      <c r="E24" s="21">
        <v>146150</v>
      </c>
      <c r="F24" s="52"/>
    </row>
    <row r="25" spans="1:6" ht="15.75" customHeight="1">
      <c r="A25" s="50">
        <v>30203</v>
      </c>
      <c r="B25" s="50" t="s">
        <v>263</v>
      </c>
      <c r="C25" s="66">
        <f t="shared" si="0"/>
        <v>0</v>
      </c>
      <c r="D25" s="46">
        <v>0</v>
      </c>
      <c r="E25" s="64">
        <v>0</v>
      </c>
      <c r="F25" s="52"/>
    </row>
    <row r="26" spans="1:6" ht="15.75" customHeight="1">
      <c r="A26" s="50">
        <v>30204</v>
      </c>
      <c r="B26" s="50" t="s">
        <v>264</v>
      </c>
      <c r="C26" s="66">
        <f t="shared" si="0"/>
        <v>0</v>
      </c>
      <c r="D26" s="46">
        <v>0</v>
      </c>
      <c r="E26" s="64">
        <v>0</v>
      </c>
      <c r="F26" s="52"/>
    </row>
    <row r="27" spans="1:6" ht="15.75" customHeight="1">
      <c r="A27" s="50">
        <v>30205</v>
      </c>
      <c r="B27" s="50" t="s">
        <v>265</v>
      </c>
      <c r="C27" s="66">
        <f t="shared" si="0"/>
        <v>2520</v>
      </c>
      <c r="D27" s="46">
        <v>2520</v>
      </c>
      <c r="E27" s="64">
        <v>0</v>
      </c>
      <c r="F27" s="52"/>
    </row>
    <row r="28" spans="1:6" ht="15.75" customHeight="1">
      <c r="A28" s="50">
        <v>30206</v>
      </c>
      <c r="B28" s="50" t="s">
        <v>266</v>
      </c>
      <c r="C28" s="66">
        <f t="shared" si="0"/>
        <v>14500</v>
      </c>
      <c r="D28" s="46">
        <v>10500</v>
      </c>
      <c r="E28" s="64">
        <v>4000</v>
      </c>
      <c r="F28" s="52"/>
    </row>
    <row r="29" spans="1:6" ht="15.75" customHeight="1">
      <c r="A29" s="50">
        <v>30207</v>
      </c>
      <c r="B29" s="50" t="s">
        <v>267</v>
      </c>
      <c r="C29" s="66">
        <f t="shared" si="0"/>
        <v>205832</v>
      </c>
      <c r="D29" s="46">
        <v>10500</v>
      </c>
      <c r="E29" s="64">
        <v>195332</v>
      </c>
      <c r="F29" s="52"/>
    </row>
    <row r="30" spans="1:5" ht="15.75" customHeight="1">
      <c r="A30" s="50">
        <v>30208</v>
      </c>
      <c r="B30" s="50" t="s">
        <v>268</v>
      </c>
      <c r="C30" s="66">
        <f t="shared" si="0"/>
        <v>0</v>
      </c>
      <c r="D30" s="46">
        <v>0</v>
      </c>
      <c r="E30" s="64">
        <v>0</v>
      </c>
    </row>
    <row r="31" spans="1:6" ht="15.75" customHeight="1">
      <c r="A31" s="50">
        <v>30209</v>
      </c>
      <c r="B31" s="50" t="s">
        <v>269</v>
      </c>
      <c r="C31" s="56">
        <f t="shared" si="0"/>
        <v>0</v>
      </c>
      <c r="D31" s="21">
        <v>0</v>
      </c>
      <c r="E31" s="21">
        <v>0</v>
      </c>
      <c r="F31" s="52"/>
    </row>
    <row r="32" spans="1:6" ht="15.75" customHeight="1">
      <c r="A32" s="50">
        <v>30211</v>
      </c>
      <c r="B32" s="50" t="s">
        <v>270</v>
      </c>
      <c r="C32" s="56">
        <f t="shared" si="0"/>
        <v>181110</v>
      </c>
      <c r="D32" s="21">
        <v>57260</v>
      </c>
      <c r="E32" s="21">
        <v>123850</v>
      </c>
      <c r="F32" s="52"/>
    </row>
    <row r="33" spans="1:6" ht="15.75" customHeight="1">
      <c r="A33" s="50">
        <v>30212</v>
      </c>
      <c r="B33" s="50" t="s">
        <v>271</v>
      </c>
      <c r="C33" s="56">
        <v>0</v>
      </c>
      <c r="D33" s="67">
        <v>0</v>
      </c>
      <c r="E33" s="67">
        <v>0</v>
      </c>
      <c r="F33" s="68">
        <f>C33-D33-E33</f>
        <v>0</v>
      </c>
    </row>
    <row r="34" spans="1:6" ht="15.75" customHeight="1">
      <c r="A34" s="50">
        <v>30213</v>
      </c>
      <c r="B34" s="50" t="s">
        <v>272</v>
      </c>
      <c r="C34" s="56">
        <f>SUM(D34:E34)</f>
        <v>2800</v>
      </c>
      <c r="D34" s="21">
        <v>2800</v>
      </c>
      <c r="E34" s="21">
        <v>0</v>
      </c>
      <c r="F34" s="52"/>
    </row>
    <row r="35" spans="1:6" ht="15.75" customHeight="1">
      <c r="A35" s="50">
        <v>30214</v>
      </c>
      <c r="B35" s="50" t="s">
        <v>273</v>
      </c>
      <c r="C35" s="56">
        <f>SUM(D35:E35)</f>
        <v>55000</v>
      </c>
      <c r="D35" s="21">
        <v>0</v>
      </c>
      <c r="E35" s="21">
        <v>55000</v>
      </c>
      <c r="F35" s="52"/>
    </row>
    <row r="36" spans="1:6" ht="15.75" customHeight="1">
      <c r="A36" s="50">
        <v>30215</v>
      </c>
      <c r="B36" s="50" t="s">
        <v>274</v>
      </c>
      <c r="C36" s="66">
        <f>SUM(D36:E36)</f>
        <v>97770</v>
      </c>
      <c r="D36" s="46">
        <v>8470</v>
      </c>
      <c r="E36" s="64">
        <v>89300</v>
      </c>
      <c r="F36" s="52"/>
    </row>
    <row r="37" spans="1:6" ht="15.75" customHeight="1">
      <c r="A37" s="50">
        <v>30216</v>
      </c>
      <c r="B37" s="50" t="s">
        <v>275</v>
      </c>
      <c r="C37" s="66">
        <f>SUM(D37:E37)</f>
        <v>180550</v>
      </c>
      <c r="D37" s="38">
        <v>2100</v>
      </c>
      <c r="E37" s="64">
        <v>178450</v>
      </c>
      <c r="F37" s="52"/>
    </row>
    <row r="38" spans="1:6" ht="15.75" customHeight="1">
      <c r="A38" s="50">
        <v>30217</v>
      </c>
      <c r="B38" s="50" t="s">
        <v>276</v>
      </c>
      <c r="C38" s="66">
        <v>29200</v>
      </c>
      <c r="D38" s="69"/>
      <c r="E38" s="59">
        <v>29200</v>
      </c>
      <c r="F38" s="68">
        <f>C38-D38-E38</f>
        <v>0</v>
      </c>
    </row>
    <row r="39" spans="1:5" ht="15.75" customHeight="1">
      <c r="A39" s="50">
        <v>30218</v>
      </c>
      <c r="B39" s="50" t="s">
        <v>277</v>
      </c>
      <c r="C39" s="66">
        <f aca="true" t="shared" si="1" ref="C39:C45">SUM(D39:E39)</f>
        <v>0</v>
      </c>
      <c r="D39" s="46">
        <v>0</v>
      </c>
      <c r="E39" s="21">
        <v>0</v>
      </c>
    </row>
    <row r="40" spans="1:6" ht="15.75" customHeight="1">
      <c r="A40" s="50">
        <v>30224</v>
      </c>
      <c r="B40" s="50" t="s">
        <v>278</v>
      </c>
      <c r="C40" s="66">
        <f t="shared" si="1"/>
        <v>0</v>
      </c>
      <c r="D40" s="46">
        <v>0</v>
      </c>
      <c r="E40" s="64">
        <v>0</v>
      </c>
      <c r="F40" s="52"/>
    </row>
    <row r="41" spans="1:6" ht="15.75" customHeight="1">
      <c r="A41" s="50">
        <v>30225</v>
      </c>
      <c r="B41" s="50" t="s">
        <v>279</v>
      </c>
      <c r="C41" s="66">
        <f t="shared" si="1"/>
        <v>0</v>
      </c>
      <c r="D41" s="46">
        <v>0</v>
      </c>
      <c r="E41" s="64">
        <v>0</v>
      </c>
      <c r="F41" s="52"/>
    </row>
    <row r="42" spans="1:6" ht="15.75" customHeight="1">
      <c r="A42" s="50">
        <v>30226</v>
      </c>
      <c r="B42" s="50" t="s">
        <v>280</v>
      </c>
      <c r="C42" s="66">
        <f t="shared" si="1"/>
        <v>61800</v>
      </c>
      <c r="D42" s="46">
        <v>2800</v>
      </c>
      <c r="E42" s="64">
        <v>59000</v>
      </c>
      <c r="F42" s="52"/>
    </row>
    <row r="43" spans="1:6" ht="15.75" customHeight="1">
      <c r="A43" s="50">
        <v>30227</v>
      </c>
      <c r="B43" s="50" t="s">
        <v>281</v>
      </c>
      <c r="C43" s="66">
        <f t="shared" si="1"/>
        <v>0</v>
      </c>
      <c r="D43" s="46">
        <v>0</v>
      </c>
      <c r="E43" s="64">
        <v>0</v>
      </c>
      <c r="F43" s="52"/>
    </row>
    <row r="44" spans="1:6" ht="15.75" customHeight="1">
      <c r="A44" s="50">
        <v>30228</v>
      </c>
      <c r="B44" s="50" t="s">
        <v>282</v>
      </c>
      <c r="C44" s="66">
        <f t="shared" si="1"/>
        <v>15645</v>
      </c>
      <c r="D44" s="46">
        <v>15645</v>
      </c>
      <c r="E44" s="64">
        <v>0</v>
      </c>
      <c r="F44" s="52"/>
    </row>
    <row r="45" spans="1:6" ht="15.75" customHeight="1">
      <c r="A45" s="50">
        <v>30229</v>
      </c>
      <c r="B45" s="50" t="s">
        <v>283</v>
      </c>
      <c r="C45" s="66">
        <f t="shared" si="1"/>
        <v>5180</v>
      </c>
      <c r="D45" s="38">
        <v>5180</v>
      </c>
      <c r="E45" s="64">
        <v>0</v>
      </c>
      <c r="F45" s="52"/>
    </row>
    <row r="46" spans="1:6" ht="15.75" customHeight="1">
      <c r="A46" s="50">
        <v>30231</v>
      </c>
      <c r="B46" s="50" t="s">
        <v>284</v>
      </c>
      <c r="C46" s="66">
        <f>'表十部门预算资金安排的“三公”经费预算情况表'!F11</f>
        <v>0</v>
      </c>
      <c r="D46" s="59"/>
      <c r="E46" s="59"/>
      <c r="F46" s="68">
        <f>C46-D46-E46</f>
        <v>0</v>
      </c>
    </row>
    <row r="47" spans="1:6" ht="15.75" customHeight="1">
      <c r="A47" s="50">
        <v>30239</v>
      </c>
      <c r="B47" s="50" t="s">
        <v>285</v>
      </c>
      <c r="C47" s="66">
        <f aca="true" t="shared" si="2" ref="C47:C91">SUM(D47:E47)</f>
        <v>66600</v>
      </c>
      <c r="D47" s="46">
        <v>66600</v>
      </c>
      <c r="E47" s="21">
        <v>0</v>
      </c>
      <c r="F47" s="52"/>
    </row>
    <row r="48" spans="1:6" ht="15.75" customHeight="1">
      <c r="A48" s="50">
        <v>30240</v>
      </c>
      <c r="B48" s="50" t="s">
        <v>286</v>
      </c>
      <c r="C48" s="66">
        <f t="shared" si="2"/>
        <v>0</v>
      </c>
      <c r="D48" s="46">
        <v>0</v>
      </c>
      <c r="E48" s="64">
        <v>0</v>
      </c>
      <c r="F48" s="52"/>
    </row>
    <row r="49" spans="1:6" ht="15.75" customHeight="1">
      <c r="A49" s="50">
        <v>30299</v>
      </c>
      <c r="B49" s="50" t="s">
        <v>287</v>
      </c>
      <c r="C49" s="65">
        <f t="shared" si="2"/>
        <v>240520</v>
      </c>
      <c r="D49" s="46">
        <v>33720</v>
      </c>
      <c r="E49" s="64">
        <v>206800</v>
      </c>
      <c r="F49" s="52"/>
    </row>
    <row r="50" spans="1:6" ht="15.75" customHeight="1">
      <c r="A50" s="50">
        <v>303</v>
      </c>
      <c r="B50" s="50" t="s">
        <v>220</v>
      </c>
      <c r="C50" s="66">
        <f t="shared" si="2"/>
        <v>48969</v>
      </c>
      <c r="D50" s="46">
        <v>48969</v>
      </c>
      <c r="E50" s="64">
        <v>0</v>
      </c>
      <c r="F50" s="52"/>
    </row>
    <row r="51" spans="1:6" ht="15.75" customHeight="1">
      <c r="A51" s="50">
        <v>30301</v>
      </c>
      <c r="B51" s="50" t="s">
        <v>288</v>
      </c>
      <c r="C51" s="66">
        <f t="shared" si="2"/>
        <v>0</v>
      </c>
      <c r="D51" s="46">
        <v>0</v>
      </c>
      <c r="E51" s="64">
        <v>0</v>
      </c>
      <c r="F51" s="52"/>
    </row>
    <row r="52" spans="1:6" ht="15.75" customHeight="1">
      <c r="A52" s="50">
        <v>30302</v>
      </c>
      <c r="B52" s="50" t="s">
        <v>289</v>
      </c>
      <c r="C52" s="66">
        <f t="shared" si="2"/>
        <v>31200</v>
      </c>
      <c r="D52" s="46">
        <v>31200</v>
      </c>
      <c r="E52" s="64">
        <v>0</v>
      </c>
      <c r="F52" s="52"/>
    </row>
    <row r="53" spans="1:6" ht="15.75" customHeight="1">
      <c r="A53" s="50">
        <v>30303</v>
      </c>
      <c r="B53" s="50" t="s">
        <v>290</v>
      </c>
      <c r="C53" s="66">
        <f t="shared" si="2"/>
        <v>0</v>
      </c>
      <c r="D53" s="46">
        <v>0</v>
      </c>
      <c r="E53" s="64">
        <v>0</v>
      </c>
      <c r="F53" s="52"/>
    </row>
    <row r="54" spans="1:6" ht="15.75" customHeight="1">
      <c r="A54" s="50">
        <v>30304</v>
      </c>
      <c r="B54" s="50" t="s">
        <v>291</v>
      </c>
      <c r="C54" s="66">
        <f t="shared" si="2"/>
        <v>0</v>
      </c>
      <c r="D54" s="46">
        <v>0</v>
      </c>
      <c r="E54" s="64">
        <v>0</v>
      </c>
      <c r="F54" s="52"/>
    </row>
    <row r="55" spans="1:6" ht="15.75" customHeight="1">
      <c r="A55" s="50">
        <v>30305</v>
      </c>
      <c r="B55" s="50" t="s">
        <v>292</v>
      </c>
      <c r="C55" s="66">
        <f t="shared" si="2"/>
        <v>0</v>
      </c>
      <c r="D55" s="46">
        <v>0</v>
      </c>
      <c r="E55" s="64">
        <v>0</v>
      </c>
      <c r="F55" s="52"/>
    </row>
    <row r="56" spans="1:6" ht="15.75" customHeight="1">
      <c r="A56" s="50">
        <v>30306</v>
      </c>
      <c r="B56" s="50" t="s">
        <v>293</v>
      </c>
      <c r="C56" s="66">
        <f t="shared" si="2"/>
        <v>0</v>
      </c>
      <c r="D56" s="46">
        <v>0</v>
      </c>
      <c r="E56" s="64">
        <v>0</v>
      </c>
      <c r="F56" s="52"/>
    </row>
    <row r="57" spans="1:6" ht="15.75" customHeight="1">
      <c r="A57" s="50">
        <v>30307</v>
      </c>
      <c r="B57" s="50" t="s">
        <v>294</v>
      </c>
      <c r="C57" s="66">
        <f t="shared" si="2"/>
        <v>17649</v>
      </c>
      <c r="D57" s="46">
        <v>17649</v>
      </c>
      <c r="E57" s="64">
        <v>0</v>
      </c>
      <c r="F57" s="52"/>
    </row>
    <row r="58" spans="1:6" ht="15.75" customHeight="1">
      <c r="A58" s="50">
        <v>30308</v>
      </c>
      <c r="B58" s="50" t="s">
        <v>295</v>
      </c>
      <c r="C58" s="66">
        <f t="shared" si="2"/>
        <v>0</v>
      </c>
      <c r="D58" s="46">
        <v>0</v>
      </c>
      <c r="E58" s="64">
        <v>0</v>
      </c>
      <c r="F58" s="52"/>
    </row>
    <row r="59" spans="1:5" ht="15.75" customHeight="1">
      <c r="A59" s="50">
        <v>30309</v>
      </c>
      <c r="B59" s="50" t="s">
        <v>296</v>
      </c>
      <c r="C59" s="66">
        <f t="shared" si="2"/>
        <v>120</v>
      </c>
      <c r="D59" s="46">
        <v>120</v>
      </c>
      <c r="E59" s="64">
        <v>0</v>
      </c>
    </row>
    <row r="60" spans="1:6" ht="15.75" customHeight="1">
      <c r="A60" s="50">
        <v>30310</v>
      </c>
      <c r="B60" s="50" t="s">
        <v>297</v>
      </c>
      <c r="C60" s="66">
        <f t="shared" si="2"/>
        <v>0</v>
      </c>
      <c r="D60" s="46">
        <v>0</v>
      </c>
      <c r="E60" s="64">
        <v>0</v>
      </c>
      <c r="F60" s="52"/>
    </row>
    <row r="61" spans="1:6" ht="15.75" customHeight="1">
      <c r="A61" s="50">
        <v>30399</v>
      </c>
      <c r="B61" s="50" t="s">
        <v>298</v>
      </c>
      <c r="C61" s="66">
        <f t="shared" si="2"/>
        <v>0</v>
      </c>
      <c r="D61" s="46">
        <v>0</v>
      </c>
      <c r="E61" s="64">
        <v>0</v>
      </c>
      <c r="F61" s="52"/>
    </row>
    <row r="62" spans="1:6" ht="15.75" customHeight="1">
      <c r="A62" s="50">
        <v>307</v>
      </c>
      <c r="B62" s="50" t="s">
        <v>221</v>
      </c>
      <c r="C62" s="66">
        <f t="shared" si="2"/>
        <v>0</v>
      </c>
      <c r="D62" s="46">
        <v>0</v>
      </c>
      <c r="E62" s="64">
        <v>0</v>
      </c>
      <c r="F62" s="52"/>
    </row>
    <row r="63" spans="1:6" ht="15.75" customHeight="1">
      <c r="A63" s="50">
        <v>30701</v>
      </c>
      <c r="B63" s="50" t="s">
        <v>299</v>
      </c>
      <c r="C63" s="66">
        <f t="shared" si="2"/>
        <v>0</v>
      </c>
      <c r="D63" s="46">
        <v>0</v>
      </c>
      <c r="E63" s="64">
        <v>0</v>
      </c>
      <c r="F63" s="52"/>
    </row>
    <row r="64" spans="1:6" ht="15.75" customHeight="1">
      <c r="A64" s="50">
        <v>30702</v>
      </c>
      <c r="B64" s="50" t="s">
        <v>300</v>
      </c>
      <c r="C64" s="66">
        <f t="shared" si="2"/>
        <v>0</v>
      </c>
      <c r="D64" s="46">
        <v>0</v>
      </c>
      <c r="E64" s="64">
        <v>0</v>
      </c>
      <c r="F64" s="52"/>
    </row>
    <row r="65" spans="1:6" ht="15.75" customHeight="1">
      <c r="A65" s="50">
        <v>30703</v>
      </c>
      <c r="B65" s="50" t="s">
        <v>301</v>
      </c>
      <c r="C65" s="66">
        <f t="shared" si="2"/>
        <v>0</v>
      </c>
      <c r="D65" s="46">
        <v>0</v>
      </c>
      <c r="E65" s="64">
        <v>0</v>
      </c>
      <c r="F65" s="52"/>
    </row>
    <row r="66" spans="1:5" ht="15.75" customHeight="1">
      <c r="A66" s="50">
        <v>30704</v>
      </c>
      <c r="B66" s="50" t="s">
        <v>302</v>
      </c>
      <c r="C66" s="66">
        <f t="shared" si="2"/>
        <v>0</v>
      </c>
      <c r="D66" s="46">
        <v>0</v>
      </c>
      <c r="E66" s="64">
        <v>0</v>
      </c>
    </row>
    <row r="67" spans="1:6" ht="15.75" customHeight="1">
      <c r="A67" s="50">
        <v>309</v>
      </c>
      <c r="B67" s="50" t="s">
        <v>222</v>
      </c>
      <c r="C67" s="66">
        <f t="shared" si="2"/>
        <v>0</v>
      </c>
      <c r="D67" s="46">
        <v>0</v>
      </c>
      <c r="E67" s="64">
        <v>0</v>
      </c>
      <c r="F67" s="52"/>
    </row>
    <row r="68" spans="1:6" ht="15.75" customHeight="1">
      <c r="A68" s="50">
        <v>30901</v>
      </c>
      <c r="B68" s="50" t="s">
        <v>303</v>
      </c>
      <c r="C68" s="66">
        <f t="shared" si="2"/>
        <v>0</v>
      </c>
      <c r="D68" s="46">
        <v>0</v>
      </c>
      <c r="E68" s="64">
        <v>0</v>
      </c>
      <c r="F68" s="52"/>
    </row>
    <row r="69" spans="1:6" ht="15.75" customHeight="1">
      <c r="A69" s="50">
        <v>30902</v>
      </c>
      <c r="B69" s="50" t="s">
        <v>304</v>
      </c>
      <c r="C69" s="66">
        <f t="shared" si="2"/>
        <v>0</v>
      </c>
      <c r="D69" s="46">
        <v>0</v>
      </c>
      <c r="E69" s="64">
        <v>0</v>
      </c>
      <c r="F69" s="52"/>
    </row>
    <row r="70" spans="1:6" ht="15.75" customHeight="1">
      <c r="A70" s="50">
        <v>30903</v>
      </c>
      <c r="B70" s="50" t="s">
        <v>305</v>
      </c>
      <c r="C70" s="66">
        <f t="shared" si="2"/>
        <v>0</v>
      </c>
      <c r="D70" s="46">
        <v>0</v>
      </c>
      <c r="E70" s="64">
        <v>0</v>
      </c>
      <c r="F70" s="52"/>
    </row>
    <row r="71" spans="1:6" ht="15.75" customHeight="1">
      <c r="A71" s="50">
        <v>30905</v>
      </c>
      <c r="B71" s="50" t="s">
        <v>306</v>
      </c>
      <c r="C71" s="66">
        <f t="shared" si="2"/>
        <v>0</v>
      </c>
      <c r="D71" s="46">
        <v>0</v>
      </c>
      <c r="E71" s="64">
        <v>0</v>
      </c>
      <c r="F71" s="52"/>
    </row>
    <row r="72" spans="1:6" ht="15.75" customHeight="1">
      <c r="A72" s="50">
        <v>30906</v>
      </c>
      <c r="B72" s="50" t="s">
        <v>307</v>
      </c>
      <c r="C72" s="66">
        <f t="shared" si="2"/>
        <v>0</v>
      </c>
      <c r="D72" s="46">
        <v>0</v>
      </c>
      <c r="E72" s="64">
        <v>0</v>
      </c>
      <c r="F72" s="52"/>
    </row>
    <row r="73" spans="1:6" ht="15.75" customHeight="1">
      <c r="A73" s="50">
        <v>30907</v>
      </c>
      <c r="B73" s="50" t="s">
        <v>308</v>
      </c>
      <c r="C73" s="66">
        <f t="shared" si="2"/>
        <v>0</v>
      </c>
      <c r="D73" s="46">
        <v>0</v>
      </c>
      <c r="E73" s="64">
        <v>0</v>
      </c>
      <c r="F73" s="52"/>
    </row>
    <row r="74" spans="1:6" ht="15.75" customHeight="1">
      <c r="A74" s="50">
        <v>30908</v>
      </c>
      <c r="B74" s="50" t="s">
        <v>309</v>
      </c>
      <c r="C74" s="66">
        <f t="shared" si="2"/>
        <v>0</v>
      </c>
      <c r="D74" s="46">
        <v>0</v>
      </c>
      <c r="E74" s="64">
        <v>0</v>
      </c>
      <c r="F74" s="52"/>
    </row>
    <row r="75" spans="1:6" ht="15.75" customHeight="1">
      <c r="A75" s="50">
        <v>30913</v>
      </c>
      <c r="B75" s="50" t="s">
        <v>310</v>
      </c>
      <c r="C75" s="65">
        <f t="shared" si="2"/>
        <v>0</v>
      </c>
      <c r="D75" s="46">
        <v>0</v>
      </c>
      <c r="E75" s="64">
        <v>0</v>
      </c>
      <c r="F75" s="52"/>
    </row>
    <row r="76" spans="1:6" ht="15.75" customHeight="1">
      <c r="A76" s="50">
        <v>30919</v>
      </c>
      <c r="B76" s="50" t="s">
        <v>311</v>
      </c>
      <c r="C76" s="65">
        <f t="shared" si="2"/>
        <v>0</v>
      </c>
      <c r="D76" s="46">
        <v>0</v>
      </c>
      <c r="E76" s="64">
        <v>0</v>
      </c>
      <c r="F76" s="52"/>
    </row>
    <row r="77" spans="1:6" ht="15.75" customHeight="1">
      <c r="A77" s="50">
        <v>30921</v>
      </c>
      <c r="B77" s="50" t="s">
        <v>312</v>
      </c>
      <c r="C77" s="66">
        <f t="shared" si="2"/>
        <v>0</v>
      </c>
      <c r="D77" s="46">
        <v>0</v>
      </c>
      <c r="E77" s="64">
        <v>0</v>
      </c>
      <c r="F77" s="52"/>
    </row>
    <row r="78" spans="1:6" ht="15.75" customHeight="1">
      <c r="A78" s="50">
        <v>30922</v>
      </c>
      <c r="B78" s="50" t="s">
        <v>313</v>
      </c>
      <c r="C78" s="66">
        <f t="shared" si="2"/>
        <v>0</v>
      </c>
      <c r="D78" s="46">
        <v>0</v>
      </c>
      <c r="E78" s="64">
        <v>0</v>
      </c>
      <c r="F78" s="52"/>
    </row>
    <row r="79" spans="1:6" ht="15.75" customHeight="1">
      <c r="A79" s="50">
        <v>30999</v>
      </c>
      <c r="B79" s="50" t="s">
        <v>314</v>
      </c>
      <c r="C79" s="66">
        <f t="shared" si="2"/>
        <v>0</v>
      </c>
      <c r="D79" s="46">
        <v>0</v>
      </c>
      <c r="E79" s="64">
        <v>0</v>
      </c>
      <c r="F79" s="52"/>
    </row>
    <row r="80" spans="1:6" ht="15.75" customHeight="1">
      <c r="A80" s="50">
        <v>310</v>
      </c>
      <c r="B80" s="50" t="s">
        <v>223</v>
      </c>
      <c r="C80" s="66">
        <f t="shared" si="2"/>
        <v>0</v>
      </c>
      <c r="D80" s="46">
        <v>0</v>
      </c>
      <c r="E80" s="64">
        <v>0</v>
      </c>
      <c r="F80" s="52"/>
    </row>
    <row r="81" spans="1:6" ht="15.75" customHeight="1">
      <c r="A81" s="50">
        <v>31001</v>
      </c>
      <c r="B81" s="50" t="s">
        <v>303</v>
      </c>
      <c r="C81" s="66">
        <f t="shared" si="2"/>
        <v>0</v>
      </c>
      <c r="D81" s="46">
        <v>0</v>
      </c>
      <c r="E81" s="64">
        <v>0</v>
      </c>
      <c r="F81" s="52"/>
    </row>
    <row r="82" spans="1:6" ht="15.75" customHeight="1">
      <c r="A82" s="50">
        <v>31002</v>
      </c>
      <c r="B82" s="50" t="s">
        <v>304</v>
      </c>
      <c r="C82" s="66">
        <f t="shared" si="2"/>
        <v>0</v>
      </c>
      <c r="D82" s="46">
        <v>0</v>
      </c>
      <c r="E82" s="64">
        <v>0</v>
      </c>
      <c r="F82" s="52"/>
    </row>
    <row r="83" spans="1:6" ht="15.75" customHeight="1">
      <c r="A83" s="50">
        <v>31003</v>
      </c>
      <c r="B83" s="50" t="s">
        <v>305</v>
      </c>
      <c r="C83" s="66">
        <f t="shared" si="2"/>
        <v>0</v>
      </c>
      <c r="D83" s="46">
        <v>0</v>
      </c>
      <c r="E83" s="64">
        <v>0</v>
      </c>
      <c r="F83" s="52"/>
    </row>
    <row r="84" spans="1:6" ht="15.75" customHeight="1">
      <c r="A84" s="50">
        <v>31005</v>
      </c>
      <c r="B84" s="50" t="s">
        <v>306</v>
      </c>
      <c r="C84" s="65">
        <f t="shared" si="2"/>
        <v>0</v>
      </c>
      <c r="D84" s="46">
        <v>0</v>
      </c>
      <c r="E84" s="64">
        <v>0</v>
      </c>
      <c r="F84" s="52"/>
    </row>
    <row r="85" spans="1:6" ht="15.75" customHeight="1">
      <c r="A85" s="50">
        <v>31006</v>
      </c>
      <c r="B85" s="50" t="s">
        <v>307</v>
      </c>
      <c r="C85" s="65">
        <f t="shared" si="2"/>
        <v>0</v>
      </c>
      <c r="D85" s="46">
        <v>0</v>
      </c>
      <c r="E85" s="64">
        <v>0</v>
      </c>
      <c r="F85" s="52"/>
    </row>
    <row r="86" spans="1:6" ht="15.75" customHeight="1">
      <c r="A86" s="50">
        <v>31007</v>
      </c>
      <c r="B86" s="50" t="s">
        <v>308</v>
      </c>
      <c r="C86" s="66">
        <f t="shared" si="2"/>
        <v>0</v>
      </c>
      <c r="D86" s="46">
        <v>0</v>
      </c>
      <c r="E86" s="64">
        <v>0</v>
      </c>
      <c r="F86" s="52"/>
    </row>
    <row r="87" spans="1:6" ht="15.75" customHeight="1">
      <c r="A87" s="50">
        <v>31008</v>
      </c>
      <c r="B87" s="50" t="s">
        <v>309</v>
      </c>
      <c r="C87" s="66">
        <f t="shared" si="2"/>
        <v>0</v>
      </c>
      <c r="D87" s="46">
        <v>0</v>
      </c>
      <c r="E87" s="64">
        <v>0</v>
      </c>
      <c r="F87" s="52"/>
    </row>
    <row r="88" spans="1:6" ht="15.75" customHeight="1">
      <c r="A88" s="50">
        <v>31009</v>
      </c>
      <c r="B88" s="50" t="s">
        <v>315</v>
      </c>
      <c r="C88" s="66">
        <f t="shared" si="2"/>
        <v>0</v>
      </c>
      <c r="D88" s="46">
        <v>0</v>
      </c>
      <c r="E88" s="64">
        <v>0</v>
      </c>
      <c r="F88" s="52"/>
    </row>
    <row r="89" spans="1:6" ht="15.75" customHeight="1">
      <c r="A89" s="50">
        <v>31010</v>
      </c>
      <c r="B89" s="50" t="s">
        <v>316</v>
      </c>
      <c r="C89" s="66">
        <f t="shared" si="2"/>
        <v>0</v>
      </c>
      <c r="D89" s="46">
        <v>0</v>
      </c>
      <c r="E89" s="64">
        <v>0</v>
      </c>
      <c r="F89" s="52"/>
    </row>
    <row r="90" spans="1:6" ht="15.75" customHeight="1">
      <c r="A90" s="50">
        <v>31011</v>
      </c>
      <c r="B90" s="50" t="s">
        <v>317</v>
      </c>
      <c r="C90" s="66">
        <f t="shared" si="2"/>
        <v>0</v>
      </c>
      <c r="D90" s="46">
        <v>0</v>
      </c>
      <c r="E90" s="64">
        <v>0</v>
      </c>
      <c r="F90" s="52"/>
    </row>
    <row r="91" spans="1:6" ht="15.75" customHeight="1">
      <c r="A91" s="50">
        <v>31012</v>
      </c>
      <c r="B91" s="50" t="s">
        <v>318</v>
      </c>
      <c r="C91" s="56">
        <f t="shared" si="2"/>
        <v>0</v>
      </c>
      <c r="D91" s="21">
        <v>0</v>
      </c>
      <c r="E91" s="21">
        <v>0</v>
      </c>
      <c r="F91" s="52"/>
    </row>
    <row r="92" spans="1:6" ht="15.75" customHeight="1">
      <c r="A92" s="50">
        <v>31013</v>
      </c>
      <c r="B92" s="50" t="s">
        <v>310</v>
      </c>
      <c r="C92" s="56">
        <f>'表十部门预算资金安排的“三公”经费预算情况表'!F12</f>
        <v>0</v>
      </c>
      <c r="D92" s="67"/>
      <c r="E92" s="67"/>
      <c r="F92" s="68">
        <f>C92-D92-E92</f>
        <v>0</v>
      </c>
    </row>
    <row r="93" spans="1:6" ht="15.75" customHeight="1">
      <c r="A93" s="50">
        <v>31019</v>
      </c>
      <c r="B93" s="50" t="s">
        <v>311</v>
      </c>
      <c r="C93" s="56">
        <f aca="true" t="shared" si="3" ref="C93:C113">SUM(D93:E93)</f>
        <v>0</v>
      </c>
      <c r="D93" s="21">
        <v>0</v>
      </c>
      <c r="E93" s="21">
        <v>0</v>
      </c>
      <c r="F93" s="52"/>
    </row>
    <row r="94" spans="1:6" ht="15.75" customHeight="1">
      <c r="A94" s="50">
        <v>31021</v>
      </c>
      <c r="B94" s="50" t="s">
        <v>312</v>
      </c>
      <c r="C94" s="66">
        <f t="shared" si="3"/>
        <v>0</v>
      </c>
      <c r="D94" s="46">
        <v>0</v>
      </c>
      <c r="E94" s="64">
        <v>0</v>
      </c>
      <c r="F94" s="52"/>
    </row>
    <row r="95" spans="1:5" ht="15.75" customHeight="1">
      <c r="A95" s="50">
        <v>31022</v>
      </c>
      <c r="B95" s="50" t="s">
        <v>313</v>
      </c>
      <c r="C95" s="66">
        <f t="shared" si="3"/>
        <v>0</v>
      </c>
      <c r="D95" s="46">
        <v>0</v>
      </c>
      <c r="E95" s="64">
        <v>0</v>
      </c>
    </row>
    <row r="96" spans="1:5" ht="15.75" customHeight="1">
      <c r="A96" s="50">
        <v>31099</v>
      </c>
      <c r="B96" s="50" t="s">
        <v>319</v>
      </c>
      <c r="C96" s="66">
        <f t="shared" si="3"/>
        <v>0</v>
      </c>
      <c r="D96" s="46">
        <v>0</v>
      </c>
      <c r="E96" s="64">
        <v>0</v>
      </c>
    </row>
    <row r="97" spans="1:6" ht="15.75" customHeight="1">
      <c r="A97" s="50">
        <v>311</v>
      </c>
      <c r="B97" s="50" t="s">
        <v>224</v>
      </c>
      <c r="C97" s="66">
        <f t="shared" si="3"/>
        <v>0</v>
      </c>
      <c r="D97" s="46">
        <v>0</v>
      </c>
      <c r="E97" s="64">
        <v>0</v>
      </c>
      <c r="F97" s="52"/>
    </row>
    <row r="98" spans="1:6" ht="15.75" customHeight="1">
      <c r="A98" s="50">
        <v>31101</v>
      </c>
      <c r="B98" s="50" t="s">
        <v>320</v>
      </c>
      <c r="C98" s="66">
        <f t="shared" si="3"/>
        <v>0</v>
      </c>
      <c r="D98" s="46">
        <v>0</v>
      </c>
      <c r="E98" s="64">
        <v>0</v>
      </c>
      <c r="F98" s="52"/>
    </row>
    <row r="99" spans="1:6" ht="15.75" customHeight="1">
      <c r="A99" s="50">
        <v>31199</v>
      </c>
      <c r="B99" s="50" t="s">
        <v>321</v>
      </c>
      <c r="C99" s="66">
        <f t="shared" si="3"/>
        <v>0</v>
      </c>
      <c r="D99" s="46">
        <v>0</v>
      </c>
      <c r="E99" s="64">
        <v>0</v>
      </c>
      <c r="F99" s="52"/>
    </row>
    <row r="100" spans="1:6" ht="15.75" customHeight="1">
      <c r="A100" s="50">
        <v>312</v>
      </c>
      <c r="B100" s="50" t="s">
        <v>225</v>
      </c>
      <c r="C100" s="66">
        <f t="shared" si="3"/>
        <v>0</v>
      </c>
      <c r="D100" s="46">
        <v>0</v>
      </c>
      <c r="E100" s="64">
        <v>0</v>
      </c>
      <c r="F100" s="52"/>
    </row>
    <row r="101" spans="1:6" ht="15.75" customHeight="1">
      <c r="A101" s="50">
        <v>31201</v>
      </c>
      <c r="B101" s="50" t="s">
        <v>320</v>
      </c>
      <c r="C101" s="66">
        <f t="shared" si="3"/>
        <v>0</v>
      </c>
      <c r="D101" s="46">
        <v>0</v>
      </c>
      <c r="E101" s="64">
        <v>0</v>
      </c>
      <c r="F101" s="52"/>
    </row>
    <row r="102" spans="1:6" ht="15.75" customHeight="1">
      <c r="A102" s="50">
        <v>31203</v>
      </c>
      <c r="B102" s="50" t="s">
        <v>322</v>
      </c>
      <c r="C102" s="66">
        <f t="shared" si="3"/>
        <v>0</v>
      </c>
      <c r="D102" s="46">
        <v>0</v>
      </c>
      <c r="E102" s="64">
        <v>0</v>
      </c>
      <c r="F102" s="52"/>
    </row>
    <row r="103" spans="1:6" ht="15.75" customHeight="1">
      <c r="A103" s="50">
        <v>31204</v>
      </c>
      <c r="B103" s="50" t="s">
        <v>323</v>
      </c>
      <c r="C103" s="66">
        <f t="shared" si="3"/>
        <v>0</v>
      </c>
      <c r="D103" s="46">
        <v>0</v>
      </c>
      <c r="E103" s="64">
        <v>0</v>
      </c>
      <c r="F103" s="52"/>
    </row>
    <row r="104" spans="1:6" ht="15.75" customHeight="1">
      <c r="A104" s="50">
        <v>31205</v>
      </c>
      <c r="B104" s="50" t="s">
        <v>324</v>
      </c>
      <c r="C104" s="66">
        <f t="shared" si="3"/>
        <v>0</v>
      </c>
      <c r="D104" s="46">
        <v>0</v>
      </c>
      <c r="E104" s="64">
        <v>0</v>
      </c>
      <c r="F104" s="52"/>
    </row>
    <row r="105" spans="1:6" ht="15.75" customHeight="1">
      <c r="A105" s="50">
        <v>31299</v>
      </c>
      <c r="B105" s="50" t="s">
        <v>321</v>
      </c>
      <c r="C105" s="66">
        <f t="shared" si="3"/>
        <v>0</v>
      </c>
      <c r="D105" s="46">
        <v>0</v>
      </c>
      <c r="E105" s="64">
        <v>0</v>
      </c>
      <c r="F105" s="52"/>
    </row>
    <row r="106" spans="1:6" ht="15.75" customHeight="1">
      <c r="A106" s="50">
        <v>313</v>
      </c>
      <c r="B106" s="50" t="s">
        <v>226</v>
      </c>
      <c r="C106" s="66">
        <f t="shared" si="3"/>
        <v>0</v>
      </c>
      <c r="D106" s="46">
        <v>0</v>
      </c>
      <c r="E106" s="64">
        <v>0</v>
      </c>
      <c r="F106" s="52"/>
    </row>
    <row r="107" spans="1:6" ht="15.75" customHeight="1">
      <c r="A107" s="50">
        <v>31302</v>
      </c>
      <c r="B107" s="50" t="s">
        <v>325</v>
      </c>
      <c r="C107" s="66">
        <f t="shared" si="3"/>
        <v>0</v>
      </c>
      <c r="D107" s="46">
        <v>0</v>
      </c>
      <c r="E107" s="64">
        <v>0</v>
      </c>
      <c r="F107" s="52"/>
    </row>
    <row r="108" spans="1:6" ht="15.75" customHeight="1">
      <c r="A108" s="50">
        <v>31303</v>
      </c>
      <c r="B108" s="50" t="s">
        <v>326</v>
      </c>
      <c r="C108" s="66">
        <f t="shared" si="3"/>
        <v>0</v>
      </c>
      <c r="D108" s="46">
        <v>0</v>
      </c>
      <c r="E108" s="64">
        <v>0</v>
      </c>
      <c r="F108" s="52"/>
    </row>
    <row r="109" spans="1:6" ht="15.75" customHeight="1">
      <c r="A109" s="50">
        <v>399</v>
      </c>
      <c r="B109" s="50" t="s">
        <v>227</v>
      </c>
      <c r="C109" s="66">
        <f t="shared" si="3"/>
        <v>0</v>
      </c>
      <c r="D109" s="46">
        <v>0</v>
      </c>
      <c r="E109" s="64">
        <v>0</v>
      </c>
      <c r="F109" s="52"/>
    </row>
    <row r="110" spans="1:6" ht="15.75" customHeight="1">
      <c r="A110" s="50">
        <v>39906</v>
      </c>
      <c r="B110" s="50" t="s">
        <v>327</v>
      </c>
      <c r="C110" s="66">
        <f t="shared" si="3"/>
        <v>0</v>
      </c>
      <c r="D110" s="46">
        <v>0</v>
      </c>
      <c r="E110" s="64">
        <v>0</v>
      </c>
      <c r="F110" s="52"/>
    </row>
    <row r="111" spans="1:6" ht="15.75" customHeight="1">
      <c r="A111" s="50">
        <v>39907</v>
      </c>
      <c r="B111" s="50" t="s">
        <v>328</v>
      </c>
      <c r="C111" s="66">
        <f t="shared" si="3"/>
        <v>0</v>
      </c>
      <c r="D111" s="46">
        <v>0</v>
      </c>
      <c r="E111" s="64">
        <v>0</v>
      </c>
      <c r="F111" s="52"/>
    </row>
    <row r="112" spans="1:5" ht="15.75" customHeight="1">
      <c r="A112" s="50">
        <v>39908</v>
      </c>
      <c r="B112" s="50" t="s">
        <v>329</v>
      </c>
      <c r="C112" s="66">
        <f t="shared" si="3"/>
        <v>0</v>
      </c>
      <c r="D112" s="46">
        <v>0</v>
      </c>
      <c r="E112" s="64">
        <v>0</v>
      </c>
    </row>
    <row r="113" spans="1:5" ht="15.75" customHeight="1">
      <c r="A113" s="50">
        <v>39999</v>
      </c>
      <c r="B113" s="50" t="s">
        <v>330</v>
      </c>
      <c r="C113" s="66">
        <f t="shared" si="3"/>
        <v>0</v>
      </c>
      <c r="D113" s="38">
        <v>0</v>
      </c>
      <c r="E113" s="64">
        <v>0</v>
      </c>
    </row>
    <row r="114" ht="9.75" customHeight="1">
      <c r="J114" t="s">
        <v>331</v>
      </c>
    </row>
    <row r="115" ht="11.25">
      <c r="A115">
        <f>IF(C7=0,J114,0)</f>
        <v>0</v>
      </c>
    </row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showZeros="0" tabSelected="1" workbookViewId="0" topLeftCell="A28">
      <selection activeCell="E42" sqref="E42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  <col min="8" max="9" width="9.16015625" style="0" customWidth="1"/>
    <col min="10" max="10" width="9.16015625" style="0" hidden="1" customWidth="1"/>
  </cols>
  <sheetData>
    <row r="1" spans="1:3" ht="9.75" customHeight="1">
      <c r="A1" s="1" t="s">
        <v>332</v>
      </c>
      <c r="B1" s="2"/>
      <c r="C1" s="3"/>
    </row>
    <row r="2" spans="1:5" ht="18.75" customHeight="1">
      <c r="A2" s="4" t="s">
        <v>333</v>
      </c>
      <c r="B2" s="5"/>
      <c r="C2" s="5"/>
      <c r="D2" s="41"/>
      <c r="E2" s="41"/>
    </row>
    <row r="3" spans="1:5" ht="18.75" customHeight="1">
      <c r="A3" s="22" t="s">
        <v>2</v>
      </c>
      <c r="B3" s="2"/>
      <c r="C3" s="3"/>
      <c r="E3" s="3" t="s">
        <v>3</v>
      </c>
    </row>
    <row r="4" spans="1:5" ht="18.75" customHeight="1">
      <c r="A4" s="42" t="s">
        <v>244</v>
      </c>
      <c r="B4" s="43" t="s">
        <v>245</v>
      </c>
      <c r="C4" s="42" t="s">
        <v>334</v>
      </c>
      <c r="D4" s="42"/>
      <c r="E4" s="42"/>
    </row>
    <row r="5" spans="1:5" ht="18.75" customHeight="1">
      <c r="A5" s="42"/>
      <c r="B5" s="43"/>
      <c r="C5" s="42" t="s">
        <v>98</v>
      </c>
      <c r="D5" s="42" t="s">
        <v>335</v>
      </c>
      <c r="E5" s="42" t="s">
        <v>336</v>
      </c>
    </row>
    <row r="6" spans="1:5" ht="9.75" customHeight="1">
      <c r="A6" s="44" t="s">
        <v>121</v>
      </c>
      <c r="B6" s="44" t="s">
        <v>121</v>
      </c>
      <c r="C6" s="9">
        <v>1</v>
      </c>
      <c r="D6" s="44">
        <f>C6+1</f>
        <v>2</v>
      </c>
      <c r="E6" s="44">
        <f>D6+1</f>
        <v>3</v>
      </c>
    </row>
    <row r="7" spans="1:5" ht="21" customHeight="1">
      <c r="A7" s="43" t="s">
        <v>98</v>
      </c>
      <c r="B7" s="43"/>
      <c r="C7" s="45">
        <f aca="true" t="shared" si="0" ref="C7:C61">SUM(D7:E7)</f>
        <v>2981030</v>
      </c>
      <c r="D7" s="46">
        <v>2734865</v>
      </c>
      <c r="E7" s="21">
        <v>246165</v>
      </c>
    </row>
    <row r="8" spans="1:5" ht="21" customHeight="1">
      <c r="A8" s="47">
        <v>301</v>
      </c>
      <c r="B8" s="47" t="s">
        <v>247</v>
      </c>
      <c r="C8" s="45">
        <f t="shared" si="0"/>
        <v>2685896</v>
      </c>
      <c r="D8" s="48">
        <v>2685896</v>
      </c>
      <c r="E8" s="49"/>
    </row>
    <row r="9" spans="1:5" ht="21" customHeight="1">
      <c r="A9" s="50">
        <v>30101</v>
      </c>
      <c r="B9" s="50" t="s">
        <v>248</v>
      </c>
      <c r="C9" s="45">
        <f t="shared" si="0"/>
        <v>271824</v>
      </c>
      <c r="D9" s="48">
        <v>271824</v>
      </c>
      <c r="E9" s="51"/>
    </row>
    <row r="10" spans="1:6" ht="21" customHeight="1">
      <c r="A10" s="50">
        <v>30102</v>
      </c>
      <c r="B10" s="50" t="s">
        <v>249</v>
      </c>
      <c r="C10" s="45">
        <f t="shared" si="0"/>
        <v>275688</v>
      </c>
      <c r="D10" s="48">
        <v>275688</v>
      </c>
      <c r="E10" s="51"/>
      <c r="F10" s="52"/>
    </row>
    <row r="11" spans="1:8" ht="21" customHeight="1">
      <c r="A11" s="50">
        <v>30103</v>
      </c>
      <c r="B11" s="50" t="s">
        <v>250</v>
      </c>
      <c r="C11" s="45">
        <f t="shared" si="0"/>
        <v>155652</v>
      </c>
      <c r="D11" s="48">
        <v>155652</v>
      </c>
      <c r="E11" s="51"/>
      <c r="F11" s="52"/>
      <c r="H11" s="52"/>
    </row>
    <row r="12" spans="1:8" ht="21" customHeight="1">
      <c r="A12" s="50">
        <v>30106</v>
      </c>
      <c r="B12" s="50" t="s">
        <v>251</v>
      </c>
      <c r="C12" s="53">
        <f t="shared" si="0"/>
        <v>0</v>
      </c>
      <c r="D12" s="48">
        <v>0</v>
      </c>
      <c r="E12" s="51"/>
      <c r="F12" s="52"/>
      <c r="H12" s="52"/>
    </row>
    <row r="13" spans="1:8" ht="21" customHeight="1">
      <c r="A13" s="50">
        <v>30107</v>
      </c>
      <c r="B13" s="50" t="s">
        <v>252</v>
      </c>
      <c r="C13" s="45">
        <f t="shared" si="0"/>
        <v>0</v>
      </c>
      <c r="D13" s="48">
        <v>0</v>
      </c>
      <c r="E13" s="51"/>
      <c r="F13" s="52"/>
      <c r="H13" s="52"/>
    </row>
    <row r="14" spans="1:8" ht="21" customHeight="1">
      <c r="A14" s="50">
        <v>30108</v>
      </c>
      <c r="B14" s="50" t="s">
        <v>253</v>
      </c>
      <c r="C14" s="45">
        <f t="shared" si="0"/>
        <v>156453</v>
      </c>
      <c r="D14" s="48">
        <v>156453</v>
      </c>
      <c r="E14" s="51"/>
      <c r="F14" s="52"/>
      <c r="H14" s="52"/>
    </row>
    <row r="15" spans="1:6" ht="21" customHeight="1">
      <c r="A15" s="50">
        <v>30109</v>
      </c>
      <c r="B15" s="50" t="s">
        <v>254</v>
      </c>
      <c r="C15" s="45">
        <f t="shared" si="0"/>
        <v>0</v>
      </c>
      <c r="D15" s="48">
        <v>0</v>
      </c>
      <c r="E15" s="51"/>
      <c r="F15" s="52"/>
    </row>
    <row r="16" spans="1:8" ht="21" customHeight="1">
      <c r="A16" s="50">
        <v>30110</v>
      </c>
      <c r="B16" s="50" t="s">
        <v>255</v>
      </c>
      <c r="C16" s="45">
        <f t="shared" si="0"/>
        <v>58670</v>
      </c>
      <c r="D16" s="48">
        <v>58670</v>
      </c>
      <c r="E16" s="51"/>
      <c r="F16" s="52"/>
      <c r="H16" s="52"/>
    </row>
    <row r="17" spans="1:8" ht="21" customHeight="1">
      <c r="A17" s="50">
        <v>30111</v>
      </c>
      <c r="B17" s="50" t="s">
        <v>256</v>
      </c>
      <c r="C17" s="45">
        <f t="shared" si="0"/>
        <v>46521</v>
      </c>
      <c r="D17" s="48">
        <v>46521</v>
      </c>
      <c r="E17" s="51"/>
      <c r="F17" s="52"/>
      <c r="H17" s="52"/>
    </row>
    <row r="18" spans="1:5" ht="21" customHeight="1">
      <c r="A18" s="50">
        <v>30112</v>
      </c>
      <c r="B18" s="50" t="s">
        <v>257</v>
      </c>
      <c r="C18" s="45">
        <f t="shared" si="0"/>
        <v>3912</v>
      </c>
      <c r="D18" s="48">
        <v>3912</v>
      </c>
      <c r="E18" s="51"/>
    </row>
    <row r="19" spans="1:5" ht="21" customHeight="1">
      <c r="A19" s="50">
        <v>30113</v>
      </c>
      <c r="B19" s="50" t="s">
        <v>258</v>
      </c>
      <c r="C19" s="45">
        <f t="shared" si="0"/>
        <v>93872</v>
      </c>
      <c r="D19" s="48">
        <v>93872</v>
      </c>
      <c r="E19" s="51"/>
    </row>
    <row r="20" spans="1:6" ht="21" customHeight="1">
      <c r="A20" s="50">
        <v>30114</v>
      </c>
      <c r="B20" s="50" t="s">
        <v>259</v>
      </c>
      <c r="C20" s="45">
        <f t="shared" si="0"/>
        <v>0</v>
      </c>
      <c r="D20" s="48">
        <v>0</v>
      </c>
      <c r="E20" s="54"/>
      <c r="F20" s="52"/>
    </row>
    <row r="21" spans="1:6" ht="21" customHeight="1">
      <c r="A21" s="50">
        <v>30199</v>
      </c>
      <c r="B21" s="50" t="s">
        <v>260</v>
      </c>
      <c r="C21" s="45">
        <f t="shared" si="0"/>
        <v>1623304</v>
      </c>
      <c r="D21" s="48">
        <v>1623304</v>
      </c>
      <c r="E21" s="55"/>
      <c r="F21" s="52"/>
    </row>
    <row r="22" spans="1:8" ht="21" customHeight="1">
      <c r="A22" s="50">
        <v>302</v>
      </c>
      <c r="B22" s="50" t="s">
        <v>219</v>
      </c>
      <c r="C22" s="56">
        <f t="shared" si="0"/>
        <v>246165</v>
      </c>
      <c r="D22" s="57"/>
      <c r="E22" s="21">
        <v>246165</v>
      </c>
      <c r="F22" s="52"/>
      <c r="G22" s="58">
        <f>C22-D22-E22</f>
        <v>0</v>
      </c>
      <c r="H22" s="52"/>
    </row>
    <row r="23" spans="1:5" ht="21" customHeight="1">
      <c r="A23" s="50">
        <v>30201</v>
      </c>
      <c r="B23" s="50" t="s">
        <v>261</v>
      </c>
      <c r="C23" s="56">
        <f t="shared" si="0"/>
        <v>23170</v>
      </c>
      <c r="D23" s="18"/>
      <c r="E23" s="59">
        <f>'表六一般公共预算支出表（分经济科目）'!D23</f>
        <v>23170</v>
      </c>
    </row>
    <row r="24" spans="1:8" ht="21" customHeight="1">
      <c r="A24" s="50">
        <v>30202</v>
      </c>
      <c r="B24" s="50" t="s">
        <v>262</v>
      </c>
      <c r="C24" s="56">
        <f t="shared" si="0"/>
        <v>4900</v>
      </c>
      <c r="D24" s="60"/>
      <c r="E24" s="48">
        <v>4900</v>
      </c>
      <c r="F24" s="52"/>
      <c r="H24" s="52"/>
    </row>
    <row r="25" spans="1:8" ht="21" customHeight="1">
      <c r="A25" s="50">
        <v>30203</v>
      </c>
      <c r="B25" s="50" t="s">
        <v>263</v>
      </c>
      <c r="C25" s="56">
        <f t="shared" si="0"/>
        <v>0</v>
      </c>
      <c r="D25" s="60"/>
      <c r="E25" s="48">
        <v>0</v>
      </c>
      <c r="F25" s="52"/>
      <c r="H25" s="52"/>
    </row>
    <row r="26" spans="1:8" ht="21" customHeight="1">
      <c r="A26" s="50">
        <v>30204</v>
      </c>
      <c r="B26" s="50" t="s">
        <v>264</v>
      </c>
      <c r="C26" s="56">
        <f t="shared" si="0"/>
        <v>0</v>
      </c>
      <c r="D26" s="60"/>
      <c r="E26" s="48">
        <v>0</v>
      </c>
      <c r="F26" s="52"/>
      <c r="H26" s="52"/>
    </row>
    <row r="27" spans="1:8" ht="21" customHeight="1">
      <c r="A27" s="50">
        <v>30205</v>
      </c>
      <c r="B27" s="50" t="s">
        <v>265</v>
      </c>
      <c r="C27" s="56">
        <f t="shared" si="0"/>
        <v>2520</v>
      </c>
      <c r="D27" s="60"/>
      <c r="E27" s="48">
        <v>2520</v>
      </c>
      <c r="F27" s="52"/>
      <c r="H27" s="52"/>
    </row>
    <row r="28" spans="1:8" ht="21" customHeight="1">
      <c r="A28" s="50">
        <v>30206</v>
      </c>
      <c r="B28" s="50" t="s">
        <v>266</v>
      </c>
      <c r="C28" s="56">
        <f t="shared" si="0"/>
        <v>10500</v>
      </c>
      <c r="D28" s="60"/>
      <c r="E28" s="48">
        <v>10500</v>
      </c>
      <c r="F28" s="52"/>
      <c r="H28" s="52"/>
    </row>
    <row r="29" spans="1:8" ht="21" customHeight="1">
      <c r="A29" s="50">
        <v>30207</v>
      </c>
      <c r="B29" s="50" t="s">
        <v>267</v>
      </c>
      <c r="C29" s="56">
        <f t="shared" si="0"/>
        <v>10500</v>
      </c>
      <c r="D29" s="60"/>
      <c r="E29" s="48">
        <v>10500</v>
      </c>
      <c r="F29" s="52"/>
      <c r="H29" s="52"/>
    </row>
    <row r="30" spans="1:8" ht="21" customHeight="1">
      <c r="A30" s="50">
        <v>30208</v>
      </c>
      <c r="B30" s="50" t="s">
        <v>268</v>
      </c>
      <c r="C30" s="56">
        <f t="shared" si="0"/>
        <v>0</v>
      </c>
      <c r="D30" s="60"/>
      <c r="E30" s="48">
        <v>0</v>
      </c>
      <c r="F30" s="52"/>
      <c r="H30" s="52"/>
    </row>
    <row r="31" spans="1:8" ht="21" customHeight="1">
      <c r="A31" s="50">
        <v>30209</v>
      </c>
      <c r="B31" s="50" t="s">
        <v>269</v>
      </c>
      <c r="C31" s="56">
        <f t="shared" si="0"/>
        <v>0</v>
      </c>
      <c r="D31" s="60"/>
      <c r="E31" s="48">
        <v>0</v>
      </c>
      <c r="F31" s="52"/>
      <c r="H31" s="52"/>
    </row>
    <row r="32" spans="1:6" ht="21" customHeight="1">
      <c r="A32" s="50">
        <v>30211</v>
      </c>
      <c r="B32" s="50" t="s">
        <v>270</v>
      </c>
      <c r="C32" s="56">
        <f t="shared" si="0"/>
        <v>57260</v>
      </c>
      <c r="D32" s="60"/>
      <c r="E32" s="21">
        <v>57260</v>
      </c>
      <c r="F32" s="52"/>
    </row>
    <row r="33" spans="1:5" ht="21" customHeight="1">
      <c r="A33" s="50">
        <v>30212</v>
      </c>
      <c r="B33" s="50" t="s">
        <v>271</v>
      </c>
      <c r="C33" s="56">
        <f t="shared" si="0"/>
        <v>0</v>
      </c>
      <c r="D33" s="18"/>
      <c r="E33" s="61">
        <f>'表六一般公共预算支出表（分经济科目）'!D33</f>
        <v>0</v>
      </c>
    </row>
    <row r="34" spans="1:6" ht="21" customHeight="1">
      <c r="A34" s="50">
        <v>30213</v>
      </c>
      <c r="B34" s="50" t="s">
        <v>272</v>
      </c>
      <c r="C34" s="56">
        <f t="shared" si="0"/>
        <v>2800</v>
      </c>
      <c r="D34" s="60"/>
      <c r="E34" s="48">
        <v>2800</v>
      </c>
      <c r="F34" s="52"/>
    </row>
    <row r="35" spans="1:8" ht="21" customHeight="1">
      <c r="A35" s="50">
        <v>30214</v>
      </c>
      <c r="B35" s="50" t="s">
        <v>273</v>
      </c>
      <c r="C35" s="56">
        <f t="shared" si="0"/>
        <v>0</v>
      </c>
      <c r="D35" s="60"/>
      <c r="E35" s="48">
        <v>0</v>
      </c>
      <c r="F35" s="52"/>
      <c r="H35" s="52"/>
    </row>
    <row r="36" spans="1:8" ht="21" customHeight="1">
      <c r="A36" s="50">
        <v>30215</v>
      </c>
      <c r="B36" s="50" t="s">
        <v>274</v>
      </c>
      <c r="C36" s="56">
        <f t="shared" si="0"/>
        <v>8470</v>
      </c>
      <c r="D36" s="60"/>
      <c r="E36" s="48">
        <v>8470</v>
      </c>
      <c r="F36" s="52"/>
      <c r="H36" s="52"/>
    </row>
    <row r="37" spans="1:6" ht="21" customHeight="1">
      <c r="A37" s="50">
        <v>30216</v>
      </c>
      <c r="B37" s="50" t="s">
        <v>275</v>
      </c>
      <c r="C37" s="56">
        <f t="shared" si="0"/>
        <v>2100</v>
      </c>
      <c r="D37" s="60"/>
      <c r="E37" s="21">
        <v>2100</v>
      </c>
      <c r="F37" s="52"/>
    </row>
    <row r="38" spans="1:8" ht="21" customHeight="1">
      <c r="A38" s="50">
        <v>30217</v>
      </c>
      <c r="B38" s="50" t="s">
        <v>276</v>
      </c>
      <c r="C38" s="56">
        <v>29200</v>
      </c>
      <c r="D38" s="18"/>
      <c r="E38" s="61">
        <v>29200</v>
      </c>
      <c r="H38" s="52"/>
    </row>
    <row r="39" spans="1:5" ht="21" customHeight="1">
      <c r="A39" s="50">
        <v>30218</v>
      </c>
      <c r="B39" s="50" t="s">
        <v>277</v>
      </c>
      <c r="C39" s="56">
        <f t="shared" si="0"/>
        <v>0</v>
      </c>
      <c r="D39" s="60"/>
      <c r="E39" s="48">
        <v>0</v>
      </c>
    </row>
    <row r="40" spans="1:6" ht="21" customHeight="1">
      <c r="A40" s="50">
        <v>30224</v>
      </c>
      <c r="B40" s="50" t="s">
        <v>278</v>
      </c>
      <c r="C40" s="56">
        <f t="shared" si="0"/>
        <v>0</v>
      </c>
      <c r="D40" s="60"/>
      <c r="E40" s="48">
        <v>0</v>
      </c>
      <c r="F40" s="52"/>
    </row>
    <row r="41" spans="1:8" ht="21" customHeight="1">
      <c r="A41" s="50">
        <v>30225</v>
      </c>
      <c r="B41" s="50" t="s">
        <v>279</v>
      </c>
      <c r="C41" s="56">
        <f t="shared" si="0"/>
        <v>0</v>
      </c>
      <c r="D41" s="60"/>
      <c r="E41" s="48">
        <v>0</v>
      </c>
      <c r="F41" s="52"/>
      <c r="H41" s="52"/>
    </row>
    <row r="42" spans="1:8" ht="21" customHeight="1">
      <c r="A42" s="50">
        <v>30226</v>
      </c>
      <c r="B42" s="50" t="s">
        <v>280</v>
      </c>
      <c r="C42" s="56">
        <f t="shared" si="0"/>
        <v>2800</v>
      </c>
      <c r="D42" s="60"/>
      <c r="E42" s="48">
        <v>2800</v>
      </c>
      <c r="F42" s="52"/>
      <c r="H42" s="52"/>
    </row>
    <row r="43" spans="1:8" ht="21" customHeight="1">
      <c r="A43" s="50">
        <v>30227</v>
      </c>
      <c r="B43" s="50" t="s">
        <v>281</v>
      </c>
      <c r="C43" s="56">
        <f t="shared" si="0"/>
        <v>0</v>
      </c>
      <c r="D43" s="60"/>
      <c r="E43" s="48">
        <v>0</v>
      </c>
      <c r="F43" s="52"/>
      <c r="H43" s="52"/>
    </row>
    <row r="44" spans="1:8" ht="21" customHeight="1">
      <c r="A44" s="50">
        <v>30228</v>
      </c>
      <c r="B44" s="50" t="s">
        <v>282</v>
      </c>
      <c r="C44" s="56">
        <f t="shared" si="0"/>
        <v>15645</v>
      </c>
      <c r="D44" s="60"/>
      <c r="E44" s="48">
        <v>15645</v>
      </c>
      <c r="H44" s="52"/>
    </row>
    <row r="45" spans="1:8" ht="21" customHeight="1">
      <c r="A45" s="50">
        <v>30229</v>
      </c>
      <c r="B45" s="50" t="s">
        <v>283</v>
      </c>
      <c r="C45" s="56">
        <f t="shared" si="0"/>
        <v>5180</v>
      </c>
      <c r="D45" s="60"/>
      <c r="E45" s="21">
        <v>5180</v>
      </c>
      <c r="F45" s="52"/>
      <c r="H45" s="52"/>
    </row>
    <row r="46" spans="1:8" ht="21" customHeight="1">
      <c r="A46" s="50">
        <v>30231</v>
      </c>
      <c r="B46" s="50" t="s">
        <v>284</v>
      </c>
      <c r="C46" s="56">
        <f t="shared" si="0"/>
        <v>0</v>
      </c>
      <c r="D46" s="18"/>
      <c r="E46" s="59">
        <f>'表六一般公共预算支出表（分经济科目）'!D46</f>
        <v>0</v>
      </c>
      <c r="F46" s="52"/>
      <c r="H46" s="52"/>
    </row>
    <row r="47" spans="1:5" ht="21" customHeight="1">
      <c r="A47" s="50">
        <v>30239</v>
      </c>
      <c r="B47" s="50" t="s">
        <v>285</v>
      </c>
      <c r="C47" s="56">
        <f t="shared" si="0"/>
        <v>66600</v>
      </c>
      <c r="D47" s="60"/>
      <c r="E47" s="48">
        <v>66600</v>
      </c>
    </row>
    <row r="48" spans="1:8" ht="21" customHeight="1">
      <c r="A48" s="50">
        <v>30240</v>
      </c>
      <c r="B48" s="50" t="s">
        <v>286</v>
      </c>
      <c r="C48" s="56">
        <f t="shared" si="0"/>
        <v>0</v>
      </c>
      <c r="D48" s="60"/>
      <c r="E48" s="48">
        <v>0</v>
      </c>
      <c r="F48" s="52"/>
      <c r="H48" s="52"/>
    </row>
    <row r="49" spans="1:6" ht="21" customHeight="1">
      <c r="A49" s="50">
        <v>30299</v>
      </c>
      <c r="B49" s="50" t="s">
        <v>287</v>
      </c>
      <c r="C49" s="56">
        <f t="shared" si="0"/>
        <v>33720</v>
      </c>
      <c r="D49" s="62"/>
      <c r="E49" s="21">
        <v>33720</v>
      </c>
      <c r="F49" s="52"/>
    </row>
    <row r="50" spans="1:5" ht="21" customHeight="1">
      <c r="A50" s="50">
        <v>303</v>
      </c>
      <c r="B50" s="50" t="s">
        <v>220</v>
      </c>
      <c r="C50" s="45">
        <f t="shared" si="0"/>
        <v>48969</v>
      </c>
      <c r="D50" s="21">
        <v>48969</v>
      </c>
      <c r="E50" s="63"/>
    </row>
    <row r="51" spans="1:5" ht="21" customHeight="1">
      <c r="A51" s="50">
        <v>30301</v>
      </c>
      <c r="B51" s="50" t="s">
        <v>288</v>
      </c>
      <c r="C51" s="45">
        <f t="shared" si="0"/>
        <v>0</v>
      </c>
      <c r="D51" s="64">
        <v>0</v>
      </c>
      <c r="E51" s="18"/>
    </row>
    <row r="52" spans="1:5" ht="21" customHeight="1">
      <c r="A52" s="50">
        <v>30302</v>
      </c>
      <c r="B52" s="50" t="s">
        <v>289</v>
      </c>
      <c r="C52" s="45">
        <f t="shared" si="0"/>
        <v>31200</v>
      </c>
      <c r="D52" s="64">
        <v>31200</v>
      </c>
      <c r="E52" s="18"/>
    </row>
    <row r="53" spans="1:6" ht="21" customHeight="1">
      <c r="A53" s="50">
        <v>30303</v>
      </c>
      <c r="B53" s="50" t="s">
        <v>290</v>
      </c>
      <c r="C53" s="45">
        <f t="shared" si="0"/>
        <v>0</v>
      </c>
      <c r="D53" s="64">
        <v>0</v>
      </c>
      <c r="E53" s="18"/>
      <c r="F53" s="52"/>
    </row>
    <row r="54" spans="1:8" ht="21" customHeight="1">
      <c r="A54" s="50">
        <v>30304</v>
      </c>
      <c r="B54" s="50" t="s">
        <v>291</v>
      </c>
      <c r="C54" s="45">
        <f t="shared" si="0"/>
        <v>0</v>
      </c>
      <c r="D54" s="64">
        <v>0</v>
      </c>
      <c r="E54" s="18"/>
      <c r="F54" s="52"/>
      <c r="H54" s="52"/>
    </row>
    <row r="55" spans="1:8" ht="21" customHeight="1">
      <c r="A55" s="50">
        <v>30305</v>
      </c>
      <c r="B55" s="50" t="s">
        <v>292</v>
      </c>
      <c r="C55" s="45">
        <f t="shared" si="0"/>
        <v>0</v>
      </c>
      <c r="D55" s="64">
        <v>0</v>
      </c>
      <c r="E55" s="18"/>
      <c r="F55" s="52"/>
      <c r="H55" s="52"/>
    </row>
    <row r="56" spans="1:8" ht="21" customHeight="1">
      <c r="A56" s="50">
        <v>30306</v>
      </c>
      <c r="B56" s="50" t="s">
        <v>293</v>
      </c>
      <c r="C56" s="45">
        <f t="shared" si="0"/>
        <v>0</v>
      </c>
      <c r="D56" s="64">
        <v>0</v>
      </c>
      <c r="E56" s="18"/>
      <c r="F56" s="52"/>
      <c r="H56" s="52"/>
    </row>
    <row r="57" spans="1:8" ht="21" customHeight="1">
      <c r="A57" s="50">
        <v>30307</v>
      </c>
      <c r="B57" s="50" t="s">
        <v>294</v>
      </c>
      <c r="C57" s="45">
        <f t="shared" si="0"/>
        <v>17649</v>
      </c>
      <c r="D57" s="64">
        <v>17649</v>
      </c>
      <c r="E57" s="18"/>
      <c r="F57" s="52"/>
      <c r="H57" s="52"/>
    </row>
    <row r="58" spans="1:8" ht="21" customHeight="1">
      <c r="A58" s="50">
        <v>30308</v>
      </c>
      <c r="B58" s="50" t="s">
        <v>295</v>
      </c>
      <c r="C58" s="45">
        <f t="shared" si="0"/>
        <v>0</v>
      </c>
      <c r="D58" s="64">
        <v>0</v>
      </c>
      <c r="E58" s="18"/>
      <c r="F58" s="52"/>
      <c r="H58" s="52"/>
    </row>
    <row r="59" spans="1:8" ht="21" customHeight="1">
      <c r="A59" s="50">
        <v>30309</v>
      </c>
      <c r="B59" s="50" t="s">
        <v>296</v>
      </c>
      <c r="C59" s="45">
        <f t="shared" si="0"/>
        <v>120</v>
      </c>
      <c r="D59" s="64">
        <v>120</v>
      </c>
      <c r="E59" s="18"/>
      <c r="F59" s="52"/>
      <c r="H59" s="52"/>
    </row>
    <row r="60" spans="1:6" ht="21" customHeight="1">
      <c r="A60" s="50">
        <v>30310</v>
      </c>
      <c r="B60" s="50" t="s">
        <v>297</v>
      </c>
      <c r="C60" s="45">
        <f t="shared" si="0"/>
        <v>0</v>
      </c>
      <c r="D60" s="64">
        <v>0</v>
      </c>
      <c r="E60" s="18"/>
      <c r="F60" s="52"/>
    </row>
    <row r="61" spans="1:5" ht="21" customHeight="1">
      <c r="A61" s="50">
        <v>30399</v>
      </c>
      <c r="B61" s="50" t="s">
        <v>298</v>
      </c>
      <c r="C61" s="45">
        <f t="shared" si="0"/>
        <v>0</v>
      </c>
      <c r="D61" s="64">
        <v>0</v>
      </c>
      <c r="E61" s="18"/>
    </row>
    <row r="62" ht="21" customHeight="1">
      <c r="D62" s="52"/>
    </row>
    <row r="63" spans="1:10" ht="21" customHeight="1">
      <c r="A63">
        <f>IF(C7=0,J63,0)</f>
        <v>0</v>
      </c>
      <c r="D63" s="52"/>
      <c r="J63" t="s">
        <v>337</v>
      </c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338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2" t="s">
        <v>2</v>
      </c>
      <c r="B3" s="2"/>
      <c r="C3" s="2"/>
      <c r="D3" s="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 t="s">
        <v>3</v>
      </c>
      <c r="U3" s="2"/>
      <c r="V3" s="2"/>
    </row>
    <row r="4" spans="1:22" ht="18.75" customHeight="1">
      <c r="A4" s="25" t="s">
        <v>85</v>
      </c>
      <c r="B4" s="25"/>
      <c r="C4" s="25"/>
      <c r="D4" s="25" t="s">
        <v>86</v>
      </c>
      <c r="E4" s="26" t="s">
        <v>87</v>
      </c>
      <c r="F4" s="27" t="s">
        <v>216</v>
      </c>
      <c r="G4" s="28"/>
      <c r="H4" s="29"/>
      <c r="I4" s="27"/>
      <c r="J4" s="27" t="s">
        <v>217</v>
      </c>
      <c r="K4" s="28"/>
      <c r="L4" s="28"/>
      <c r="M4" s="28"/>
      <c r="N4" s="28"/>
      <c r="O4" s="28"/>
      <c r="P4" s="28"/>
      <c r="Q4" s="28"/>
      <c r="R4" s="28"/>
      <c r="S4" s="28"/>
      <c r="T4" s="39"/>
      <c r="U4" s="2"/>
      <c r="V4" s="2"/>
    </row>
    <row r="5" spans="1:22" ht="18.75" customHeight="1">
      <c r="A5" s="25" t="s">
        <v>95</v>
      </c>
      <c r="B5" s="25" t="s">
        <v>96</v>
      </c>
      <c r="C5" s="25" t="s">
        <v>97</v>
      </c>
      <c r="D5" s="25"/>
      <c r="E5" s="25"/>
      <c r="F5" s="12" t="s">
        <v>98</v>
      </c>
      <c r="G5" s="30" t="s">
        <v>218</v>
      </c>
      <c r="H5" s="26" t="s">
        <v>219</v>
      </c>
      <c r="I5" s="26" t="s">
        <v>220</v>
      </c>
      <c r="J5" s="36" t="s">
        <v>98</v>
      </c>
      <c r="K5" s="30" t="s">
        <v>218</v>
      </c>
      <c r="L5" s="26" t="s">
        <v>219</v>
      </c>
      <c r="M5" s="26" t="s">
        <v>220</v>
      </c>
      <c r="N5" s="30" t="s">
        <v>221</v>
      </c>
      <c r="O5" s="30" t="s">
        <v>222</v>
      </c>
      <c r="P5" s="30" t="s">
        <v>223</v>
      </c>
      <c r="Q5" s="30" t="s">
        <v>224</v>
      </c>
      <c r="R5" s="30" t="s">
        <v>225</v>
      </c>
      <c r="S5" s="30" t="s">
        <v>226</v>
      </c>
      <c r="T5" s="12" t="s">
        <v>227</v>
      </c>
      <c r="U5" s="2"/>
      <c r="V5" s="2"/>
    </row>
    <row r="6" spans="1:22" ht="9.75" customHeight="1">
      <c r="A6" s="25"/>
      <c r="B6" s="25"/>
      <c r="C6" s="25"/>
      <c r="D6" s="25"/>
      <c r="E6" s="25"/>
      <c r="F6" s="25"/>
      <c r="G6" s="26"/>
      <c r="H6" s="26"/>
      <c r="I6" s="26"/>
      <c r="J6" s="8"/>
      <c r="K6" s="26"/>
      <c r="L6" s="26"/>
      <c r="M6" s="26"/>
      <c r="N6" s="26"/>
      <c r="O6" s="26"/>
      <c r="P6" s="26"/>
      <c r="Q6" s="30"/>
      <c r="R6" s="26"/>
      <c r="S6" s="26"/>
      <c r="T6" s="25"/>
      <c r="U6" s="2"/>
      <c r="V6" s="2"/>
    </row>
    <row r="7" spans="1:22" ht="9.75" customHeight="1">
      <c r="A7" s="31" t="s">
        <v>121</v>
      </c>
      <c r="B7" s="31" t="s">
        <v>121</v>
      </c>
      <c r="C7" s="32" t="s">
        <v>121</v>
      </c>
      <c r="D7" s="32" t="s">
        <v>121</v>
      </c>
      <c r="E7" s="31">
        <v>1</v>
      </c>
      <c r="F7" s="31">
        <f aca="true" t="shared" si="0" ref="F7:T7">E7+1</f>
        <v>2</v>
      </c>
      <c r="G7" s="31">
        <f t="shared" si="0"/>
        <v>3</v>
      </c>
      <c r="H7" s="31">
        <f t="shared" si="0"/>
        <v>4</v>
      </c>
      <c r="I7" s="31">
        <f t="shared" si="0"/>
        <v>5</v>
      </c>
      <c r="J7" s="31">
        <f t="shared" si="0"/>
        <v>6</v>
      </c>
      <c r="K7" s="31">
        <f t="shared" si="0"/>
        <v>7</v>
      </c>
      <c r="L7" s="31">
        <f t="shared" si="0"/>
        <v>8</v>
      </c>
      <c r="M7" s="31">
        <f t="shared" si="0"/>
        <v>9</v>
      </c>
      <c r="N7" s="31">
        <f t="shared" si="0"/>
        <v>10</v>
      </c>
      <c r="O7" s="31">
        <f t="shared" si="0"/>
        <v>11</v>
      </c>
      <c r="P7" s="31">
        <f t="shared" si="0"/>
        <v>12</v>
      </c>
      <c r="Q7" s="31">
        <f t="shared" si="0"/>
        <v>13</v>
      </c>
      <c r="R7" s="31">
        <f t="shared" si="0"/>
        <v>14</v>
      </c>
      <c r="S7" s="31">
        <f t="shared" si="0"/>
        <v>15</v>
      </c>
      <c r="T7" s="31">
        <f t="shared" si="0"/>
        <v>16</v>
      </c>
      <c r="U7" s="2"/>
      <c r="V7" s="2"/>
    </row>
    <row r="8" spans="1:22" ht="27" customHeight="1">
      <c r="A8" s="33"/>
      <c r="B8" s="33"/>
      <c r="C8" s="34"/>
      <c r="D8" s="33"/>
      <c r="E8" s="20"/>
      <c r="F8" s="35"/>
      <c r="G8" s="35"/>
      <c r="H8" s="35"/>
      <c r="I8" s="35"/>
      <c r="J8" s="37"/>
      <c r="K8" s="38"/>
      <c r="L8" s="38"/>
      <c r="M8" s="38"/>
      <c r="N8" s="38"/>
      <c r="O8" s="38"/>
      <c r="P8" s="38"/>
      <c r="Q8" s="38"/>
      <c r="R8" s="38"/>
      <c r="S8" s="21"/>
      <c r="T8" s="40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340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341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2" t="s">
        <v>2</v>
      </c>
      <c r="B3" s="2"/>
      <c r="C3" s="2"/>
      <c r="D3" s="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 t="s">
        <v>3</v>
      </c>
      <c r="U3" s="2"/>
      <c r="V3" s="2"/>
    </row>
    <row r="4" spans="1:22" ht="18.75" customHeight="1">
      <c r="A4" s="25" t="s">
        <v>85</v>
      </c>
      <c r="B4" s="25"/>
      <c r="C4" s="25"/>
      <c r="D4" s="25" t="s">
        <v>86</v>
      </c>
      <c r="E4" s="26" t="s">
        <v>87</v>
      </c>
      <c r="F4" s="27" t="s">
        <v>216</v>
      </c>
      <c r="G4" s="28"/>
      <c r="H4" s="29"/>
      <c r="I4" s="27"/>
      <c r="J4" s="27" t="s">
        <v>217</v>
      </c>
      <c r="K4" s="28"/>
      <c r="L4" s="28"/>
      <c r="M4" s="28"/>
      <c r="N4" s="28"/>
      <c r="O4" s="28"/>
      <c r="P4" s="28"/>
      <c r="Q4" s="28"/>
      <c r="R4" s="28"/>
      <c r="S4" s="28"/>
      <c r="T4" s="39"/>
      <c r="U4" s="2"/>
      <c r="V4" s="2"/>
    </row>
    <row r="5" spans="1:22" ht="18.75" customHeight="1">
      <c r="A5" s="25" t="s">
        <v>95</v>
      </c>
      <c r="B5" s="25" t="s">
        <v>96</v>
      </c>
      <c r="C5" s="25" t="s">
        <v>97</v>
      </c>
      <c r="D5" s="25"/>
      <c r="E5" s="25"/>
      <c r="F5" s="12" t="s">
        <v>98</v>
      </c>
      <c r="G5" s="30" t="s">
        <v>218</v>
      </c>
      <c r="H5" s="26" t="s">
        <v>219</v>
      </c>
      <c r="I5" s="26" t="s">
        <v>220</v>
      </c>
      <c r="J5" s="36" t="s">
        <v>98</v>
      </c>
      <c r="K5" s="30" t="s">
        <v>218</v>
      </c>
      <c r="L5" s="26" t="s">
        <v>219</v>
      </c>
      <c r="M5" s="26" t="s">
        <v>220</v>
      </c>
      <c r="N5" s="30" t="s">
        <v>221</v>
      </c>
      <c r="O5" s="30" t="s">
        <v>222</v>
      </c>
      <c r="P5" s="30" t="s">
        <v>223</v>
      </c>
      <c r="Q5" s="30" t="s">
        <v>224</v>
      </c>
      <c r="R5" s="30" t="s">
        <v>225</v>
      </c>
      <c r="S5" s="30" t="s">
        <v>226</v>
      </c>
      <c r="T5" s="12" t="s">
        <v>227</v>
      </c>
      <c r="U5" s="2"/>
      <c r="V5" s="2"/>
    </row>
    <row r="6" spans="1:22" ht="9.75" customHeight="1">
      <c r="A6" s="25"/>
      <c r="B6" s="25"/>
      <c r="C6" s="25"/>
      <c r="D6" s="25"/>
      <c r="E6" s="25"/>
      <c r="F6" s="25"/>
      <c r="G6" s="26"/>
      <c r="H6" s="26"/>
      <c r="I6" s="26"/>
      <c r="J6" s="8"/>
      <c r="K6" s="26"/>
      <c r="L6" s="26"/>
      <c r="M6" s="26"/>
      <c r="N6" s="26"/>
      <c r="O6" s="26"/>
      <c r="P6" s="26"/>
      <c r="Q6" s="30"/>
      <c r="R6" s="26"/>
      <c r="S6" s="26"/>
      <c r="T6" s="25"/>
      <c r="U6" s="2"/>
      <c r="V6" s="2"/>
    </row>
    <row r="7" spans="1:22" ht="9.75" customHeight="1">
      <c r="A7" s="31" t="s">
        <v>121</v>
      </c>
      <c r="B7" s="31" t="s">
        <v>121</v>
      </c>
      <c r="C7" s="32" t="s">
        <v>121</v>
      </c>
      <c r="D7" s="31" t="s">
        <v>121</v>
      </c>
      <c r="E7" s="31">
        <v>1</v>
      </c>
      <c r="F7" s="31">
        <f aca="true" t="shared" si="0" ref="F7:T7">E7+1</f>
        <v>2</v>
      </c>
      <c r="G7" s="31">
        <f t="shared" si="0"/>
        <v>3</v>
      </c>
      <c r="H7" s="31">
        <f t="shared" si="0"/>
        <v>4</v>
      </c>
      <c r="I7" s="31">
        <f t="shared" si="0"/>
        <v>5</v>
      </c>
      <c r="J7" s="31">
        <f t="shared" si="0"/>
        <v>6</v>
      </c>
      <c r="K7" s="31">
        <f t="shared" si="0"/>
        <v>7</v>
      </c>
      <c r="L7" s="31">
        <f t="shared" si="0"/>
        <v>8</v>
      </c>
      <c r="M7" s="31">
        <f t="shared" si="0"/>
        <v>9</v>
      </c>
      <c r="N7" s="31">
        <f t="shared" si="0"/>
        <v>10</v>
      </c>
      <c r="O7" s="31">
        <f t="shared" si="0"/>
        <v>11</v>
      </c>
      <c r="P7" s="31">
        <f t="shared" si="0"/>
        <v>12</v>
      </c>
      <c r="Q7" s="31">
        <f t="shared" si="0"/>
        <v>13</v>
      </c>
      <c r="R7" s="31">
        <f t="shared" si="0"/>
        <v>14</v>
      </c>
      <c r="S7" s="31">
        <f t="shared" si="0"/>
        <v>15</v>
      </c>
      <c r="T7" s="31">
        <f t="shared" si="0"/>
        <v>16</v>
      </c>
      <c r="U7" s="2"/>
      <c r="V7" s="2"/>
    </row>
    <row r="8" spans="1:22" ht="27" customHeight="1">
      <c r="A8" s="33"/>
      <c r="B8" s="33"/>
      <c r="C8" s="34"/>
      <c r="D8" s="33"/>
      <c r="E8" s="20"/>
      <c r="F8" s="35"/>
      <c r="G8" s="35"/>
      <c r="H8" s="35"/>
      <c r="I8" s="35"/>
      <c r="J8" s="37"/>
      <c r="K8" s="38"/>
      <c r="L8" s="38"/>
      <c r="M8" s="38"/>
      <c r="N8" s="38"/>
      <c r="O8" s="38"/>
      <c r="P8" s="38"/>
      <c r="Q8" s="38"/>
      <c r="R8" s="38"/>
      <c r="S8" s="21"/>
      <c r="T8" s="40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343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扬扬素素</cp:lastModifiedBy>
  <dcterms:created xsi:type="dcterms:W3CDTF">2018-02-12T03:19:31Z</dcterms:created>
  <dcterms:modified xsi:type="dcterms:W3CDTF">2018-02-12T04:10:23Z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