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Sheet1!$A$7:$S$139</definedName>
    <definedName name="_xlnm.Print_Titles" localSheetId="0">Sheet1!$2:$6</definedName>
    <definedName name="_xlnm.Print_Area" localSheetId="0">Sheet1!$A$1:$S$139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<sst xmlns="http://schemas.openxmlformats.org/spreadsheetml/2006/main" count="1377" uniqueCount="455">
  <si>
    <t>附件</t>
  </si>
  <si>
    <t>三江县2024年柳州市第二批财政衔接推进乡村振兴补助资金分配明细表</t>
  </si>
  <si>
    <t>序号</t>
  </si>
  <si>
    <t>建设地点</t>
  </si>
  <si>
    <t>项目名称</t>
  </si>
  <si>
    <t>资金投向 
 （项目类型）
1.乡村建设行动
2.产业发展
3.项目管理费
4.易地搬迁后扶
5.巩固三保障成果6.就业项目</t>
  </si>
  <si>
    <t>建设性质
（新建、续建、往年项目资金缺口）</t>
  </si>
  <si>
    <t>主要建设内容</t>
  </si>
  <si>
    <t>时间进度计划</t>
  </si>
  <si>
    <t>资金来源(万元)</t>
  </si>
  <si>
    <t>主管部门</t>
  </si>
  <si>
    <t>实施单位</t>
  </si>
  <si>
    <t>备注</t>
  </si>
  <si>
    <t>市、县(区)</t>
  </si>
  <si>
    <t>乡(镇)名称</t>
  </si>
  <si>
    <t>行政村名</t>
  </si>
  <si>
    <t>合计</t>
  </si>
  <si>
    <t>中央财政衔接资金</t>
  </si>
  <si>
    <t>自治区财政衔接资金</t>
  </si>
  <si>
    <t>柳州市财政衔接资金</t>
  </si>
  <si>
    <t>提前批</t>
  </si>
  <si>
    <t>第二批</t>
  </si>
  <si>
    <r>
      <rPr>
        <sz val="11"/>
        <rFont val="宋体"/>
        <charset val="134"/>
      </rPr>
      <t xml:space="preserve">第二批
</t>
    </r>
    <r>
      <rPr>
        <b/>
        <sz val="11"/>
        <rFont val="宋体"/>
        <charset val="134"/>
      </rPr>
      <t>（本次分配）</t>
    </r>
  </si>
  <si>
    <t>小计</t>
  </si>
  <si>
    <t>农业农村局
（乡村振兴局）</t>
  </si>
  <si>
    <t>三江县</t>
  </si>
  <si>
    <t>全县</t>
  </si>
  <si>
    <t>2024年三江县就业创业补助</t>
  </si>
  <si>
    <t>就业项目</t>
  </si>
  <si>
    <t>新建</t>
  </si>
  <si>
    <t>一、县内务工补助：1.在本县域内务工1个月以上(含）的脱贫户、监测户，按照实际务工月数，按照150元/人·月，最长不超过6个月的标准进行补助。2.在本县域内帮扶车间（含已升级为乡村就业工厂）1个月以上(含）的脱贫户、监测户，按照实际务工月数，按照400元/人·月，最长不超过6个月的标准进行补助。
二、交通补助：湖南省通道县、贵州省从江县、黎平县务工补助300元/人·年；广东省、贵州省、湖南省（不含通道县、从江县、黎平县）务工补助500元/人·年；除上述省份以外的其他省份地区务工补助800元/人·年；国外务工1000元/人。</t>
  </si>
  <si>
    <t>2024年3月开工，2024年9月竣工</t>
  </si>
  <si>
    <t>2024年三江县乡村振兴公益岗补助</t>
  </si>
  <si>
    <t>公益岗补贴，第一档900元/人/月，第二档1200元/人/月，第三档1500元/人/月，第四档1716元/人/月，</t>
  </si>
  <si>
    <t>各有关
乡镇</t>
  </si>
  <si>
    <t>各有关
村屯</t>
  </si>
  <si>
    <t>2024年三江县项目（扶贫）资产管护金</t>
  </si>
  <si>
    <t>项目管理费</t>
  </si>
  <si>
    <t>对三江县2013年至2022年度项目（扶贫）资产进行管护，保障项目（扶贫）资产管理工作正常开展，资产持续正常使用，保障资金使用效益。附件三</t>
  </si>
  <si>
    <t>各乡镇</t>
  </si>
  <si>
    <t>2023年巩固拓展脱贫攻坚成果和乡村振兴任务项目（续建）</t>
  </si>
  <si>
    <t>支付2023年衔接资金项目巩固拓展脱贫攻坚成果和乡村振兴任务项目尾款、质保金
。详见附件二</t>
  </si>
  <si>
    <t>各单位</t>
  </si>
  <si>
    <t>程村乡</t>
  </si>
  <si>
    <t>大树</t>
  </si>
  <si>
    <t>三江县程村乡大树村夏村屯路口至交通监控中心道路加宽工程</t>
  </si>
  <si>
    <t>乡村建设行动</t>
  </si>
  <si>
    <t>新建道路长309米，宽8米，破除旧路面1152平方米，挖土方2867立方，石方133立方，土路肩239.3平方米，圆管涵10米长一道，新建盖板1块，路基防护长85米高3米，道路指路牌两块。</t>
  </si>
  <si>
    <t>八江镇</t>
  </si>
  <si>
    <t>八斗村</t>
  </si>
  <si>
    <t>三江县八江镇政府桥头至干虎屯道路建设项目</t>
  </si>
  <si>
    <t>新建水泥路硬化长0.378公里，路面宽6米，路基宽6.5米。</t>
  </si>
  <si>
    <t>斗江镇</t>
  </si>
  <si>
    <t>各村</t>
  </si>
  <si>
    <t>三江县斗江镇公路沿线环境清洁工程项目</t>
  </si>
  <si>
    <t>新建垃圾整治点36处</t>
  </si>
  <si>
    <t>2024年3月开工
2024年8月竣工验收</t>
  </si>
  <si>
    <t>白言村</t>
  </si>
  <si>
    <t>三江县斗江镇白言村沙塘湾屯路口至村民住房屯内通户路建设工程</t>
  </si>
  <si>
    <t>新建砼路面长0.267公里、路面宽3.5米；路基防护1幅2.5米高，长8米。</t>
  </si>
  <si>
    <t>2024年3月开工
2024年7月竣工验收</t>
  </si>
  <si>
    <t>思欧村</t>
  </si>
  <si>
    <t>三江县斗江镇思欧村下思屯火烧桥头至同源养殖场道路升级硬化项目</t>
  </si>
  <si>
    <t>新建硬化路1.895公里，宽4.5米，圆管涵4道/39米。</t>
  </si>
  <si>
    <t>和平乡</t>
  </si>
  <si>
    <t>清江村</t>
  </si>
  <si>
    <t>三江县和平乡清江村拉州屯至和平村江脑屯通屯砂石路硬化工程</t>
  </si>
  <si>
    <t>4.5米宽硬化道路4.548公里，盖板涵3座，路基防护325米。</t>
  </si>
  <si>
    <t>2024年3月开工
2024年9月竣工验收</t>
  </si>
  <si>
    <t>良口乡</t>
  </si>
  <si>
    <t>孟龙村孟龙屯、东照屯、根开屯</t>
  </si>
  <si>
    <t>三江县良口乡孟龙村孟龙屯、东照屯、根开屯入屯道路提升工程</t>
  </si>
  <si>
    <t>孟龙屯硬化规模：总长度800米，宽度3.5米，厚0.2米，东照屯硬化规模：总长度600米，宽度3.5米，厚0.2米，根开屯硬化规模：总长度600米，宽度3.5米，厚0.2米，</t>
  </si>
  <si>
    <t>归斗村</t>
  </si>
  <si>
    <t>三江县良口乡归斗村大型排污沟及黑臭烂泥塘整治项目</t>
  </si>
  <si>
    <t>农村基础设施</t>
  </si>
  <si>
    <r>
      <rPr>
        <b/>
        <sz val="11"/>
        <rFont val="仿宋_GB2312"/>
        <charset val="134"/>
      </rPr>
      <t>一、</t>
    </r>
    <r>
      <rPr>
        <sz val="11"/>
        <rFont val="仿宋_GB2312"/>
        <charset val="134"/>
      </rPr>
      <t>归斗屯内寨头井水至产业路大型排污沟疏通及三面光硬化：长度200米，规格为深0.5米*厚度0.15米、宽0.5米*厚度0.2米，</t>
    </r>
    <r>
      <rPr>
        <b/>
        <sz val="11"/>
        <rFont val="仿宋_GB2312"/>
        <charset val="134"/>
      </rPr>
      <t>预算资金6万元</t>
    </r>
    <r>
      <rPr>
        <sz val="11"/>
        <rFont val="仿宋_GB2312"/>
        <charset val="134"/>
      </rPr>
      <t>；</t>
    </r>
    <r>
      <rPr>
        <b/>
        <sz val="11"/>
        <rFont val="仿宋_GB2312"/>
        <charset val="134"/>
      </rPr>
      <t>二、</t>
    </r>
    <r>
      <rPr>
        <sz val="11"/>
        <rFont val="仿宋_GB2312"/>
        <charset val="134"/>
      </rPr>
      <t>归斗屯内胡正道家下面大型排污沟疏通及三面光硬化：长度200米，其中40米埋设内径为1.5米的涵管，另160米建设规格为深0.6米*厚度0.15米、宽0.6米*厚度0.2米，</t>
    </r>
    <r>
      <rPr>
        <b/>
        <sz val="11"/>
        <rFont val="仿宋_GB2312"/>
        <charset val="134"/>
      </rPr>
      <t>预算资金7.9万元</t>
    </r>
    <r>
      <rPr>
        <sz val="11"/>
        <rFont val="仿宋_GB2312"/>
        <charset val="134"/>
      </rPr>
      <t>；</t>
    </r>
    <r>
      <rPr>
        <b/>
        <sz val="11"/>
        <rFont val="仿宋_GB2312"/>
        <charset val="134"/>
      </rPr>
      <t>三、</t>
    </r>
    <r>
      <rPr>
        <sz val="11"/>
        <rFont val="仿宋_GB2312"/>
        <charset val="134"/>
      </rPr>
      <t>归斗屯寨底黑臭烂泥塘整治：清理烂泥并填埋土石方2.5万元、压实整平后硬化9万元（硬化面积450平方米，硬化厚度0.2米）、环泥塘排水沟0.35万（两面光硬化，深0.2米、宽0.2米、厚0.15米、长50米），</t>
    </r>
    <r>
      <rPr>
        <b/>
        <sz val="11"/>
        <rFont val="仿宋_GB2312"/>
        <charset val="134"/>
      </rPr>
      <t>预算资金11.85万元</t>
    </r>
    <r>
      <rPr>
        <sz val="11"/>
        <rFont val="仿宋_GB2312"/>
        <charset val="134"/>
      </rPr>
      <t>。项目建成后将有效解决村寨污水排放不畅问题，极大提升人居环境条件。</t>
    </r>
  </si>
  <si>
    <t>林溪镇</t>
  </si>
  <si>
    <t>高秀村</t>
  </si>
  <si>
    <t>三江县林溪镇高秀村河堤建设工程</t>
  </si>
  <si>
    <t>硬化规模：总长度2４０米平均高度１.８米宽度０.８米</t>
  </si>
  <si>
    <t>滩底</t>
  </si>
  <si>
    <t>三江县斗江镇滩底村塘二农田防护堤工程</t>
  </si>
  <si>
    <t>建设内容:新建农田防护提，建设规模：长900米，宽底1米面0.6米、高2.5米</t>
  </si>
  <si>
    <t>丹州镇</t>
  </si>
  <si>
    <t>江荷村</t>
  </si>
  <si>
    <t>三江县丹州镇江荷村杉木基地张家田产业路水毁修复项目</t>
  </si>
  <si>
    <t>护墙：长120米，宽1米，高2米</t>
  </si>
  <si>
    <t>独峒镇</t>
  </si>
  <si>
    <t>岜团村</t>
  </si>
  <si>
    <t>三江县独峒镇岜团村人居环境提升项目</t>
  </si>
  <si>
    <t>主要建设内容:村内公路沿线排水沟四面光、屯内排水沟四面光建设，大约长度5000米。以及其他一些配套设施</t>
  </si>
  <si>
    <t>林业局</t>
  </si>
  <si>
    <t>三江县农村水源涵养林建设项目（芭蕉林种植项目）</t>
  </si>
  <si>
    <t>新建水源涵养林640亩，每亩种植100株芭蕉树。</t>
  </si>
  <si>
    <t>2024年1月开工
2024年12月竣工验收</t>
  </si>
  <si>
    <t>三江生态环境局</t>
  </si>
  <si>
    <t>同乐乡</t>
  </si>
  <si>
    <t>归东村</t>
  </si>
  <si>
    <t>同乐乡归东村光里屯生活污水治理项目</t>
  </si>
  <si>
    <t>光里屯DN300污水主管840m，接户管69户，污水处理站20t/d，人工湿地工艺。</t>
  </si>
  <si>
    <t>2024年5月开工2024年12月竣工</t>
  </si>
  <si>
    <t>高基乡</t>
  </si>
  <si>
    <t>桐叶村</t>
  </si>
  <si>
    <t>高基乡桐叶村桐叶屯生活污水治理项目</t>
  </si>
  <si>
    <t>桐叶屯DN300污水主管1200m，接户管71户，污水处理站25t/d，人工湿地工艺。</t>
  </si>
  <si>
    <t>汾水村</t>
  </si>
  <si>
    <t>八江镇汾水村汾水屯生活污水治理项目</t>
  </si>
  <si>
    <t>汾水屯DN300污水主管2160m，接户管165户，污水处理站50t/d，人工湿地工艺。</t>
  </si>
  <si>
    <t>平流村</t>
  </si>
  <si>
    <t>独峒镇平流村平流屯生活污水治理项目</t>
  </si>
  <si>
    <t>平流及华练屯DN300污水主管7260m，DN125污水压力管1020m，25m³/h一体化提升泵站两座，10m³/d人工湿地污水处理站一座，300m³/d一体化AAO工艺污水处理站一座</t>
  </si>
  <si>
    <t>梅林乡</t>
  </si>
  <si>
    <t>梅林村</t>
  </si>
  <si>
    <t>梅林村三民屯人居环境提升整治项目</t>
  </si>
  <si>
    <t>三民屯DN300污水主管810m，20m³/d人工湿地污水处理站一座。</t>
  </si>
  <si>
    <t>独峒镇平流村华练屯生活污水治理项目</t>
  </si>
  <si>
    <t>交通局</t>
  </si>
  <si>
    <t>高迈村</t>
  </si>
  <si>
    <t>三江县八江镇高迈村金竹路口至金竹屯道路提升工程（三项工程）</t>
  </si>
  <si>
    <t xml:space="preserve">
新建1.248公里道路加宽提升。由原3.5米加宽到4.5米。</t>
  </si>
  <si>
    <t>2024年1月开工
2024年5月竣工验收</t>
  </si>
  <si>
    <t>三江县公路发展中心</t>
  </si>
  <si>
    <t>马胖村</t>
  </si>
  <si>
    <t>三江县八江镇马胖村马胖村委会至上牙屯通组路提升工程（三项工程）</t>
  </si>
  <si>
    <t>新建0.251公里道路加宽提升。</t>
  </si>
  <si>
    <t>归令村</t>
  </si>
  <si>
    <t>三江县八江归令村归峒路口至归峒屯道路提升工程（三项工程）</t>
  </si>
  <si>
    <t>新建0.731公里道路加宽提升。由原3.5米加宽到4.5米。</t>
  </si>
  <si>
    <t>三江县八江镇高迈村金竹路口至金竹屯道路安防工程（三项工程）</t>
  </si>
  <si>
    <t>新建1.045公里波形防护栏。</t>
  </si>
  <si>
    <t>三江县八江镇马胖村马胖村委会至上牙屯通组路安防工程（三项工程）</t>
  </si>
  <si>
    <t>新建0.251公里波形防护栏。</t>
  </si>
  <si>
    <t>丹洲镇</t>
  </si>
  <si>
    <t>板必村</t>
  </si>
  <si>
    <t>三江县丹洲镇板必村G209至洛潘屯提升工程（三项工程）</t>
  </si>
  <si>
    <t>新建1.455公里道路加宽提升。由原3.5米加宽到4.5米。</t>
  </si>
  <si>
    <t>合桐村</t>
  </si>
  <si>
    <t>三江县丹洲镇合桐村G209至大山屯道路提升工程（三项工程）</t>
  </si>
  <si>
    <t>新建1.712公里道路加宽提升。由原3.5米加宽到4.5米。</t>
  </si>
  <si>
    <t>三江县丹洲镇合桐村牙井路口至牙井屯提升工程（三项工程）</t>
  </si>
  <si>
    <t>新建3.041公里道路加宽提升。由原3.5米加宽到4.5米。</t>
  </si>
  <si>
    <t>红路村</t>
  </si>
  <si>
    <t>三江县丹洲镇红路村G209至寨塘屯道路提升工程（三项工程）</t>
  </si>
  <si>
    <t>建设内容：三江县丹洲镇红路村G209至寨塘屯道路提升工程
规模：新建1.757公里道路加宽提升。</t>
  </si>
  <si>
    <t>三江县丹洲镇红路村G209至寨塘屯道路安防工程（三项工程）</t>
  </si>
  <si>
    <t>新建1.307公里波形防护栏。</t>
  </si>
  <si>
    <t>三江县丹洲镇板必村G209至洛潘屯安防工程（三项工程）</t>
  </si>
  <si>
    <t>新建0.526公里波形防护栏。</t>
  </si>
  <si>
    <t>三江县丹洲镇合桐村G209至大山屯道路安防工程（三项工程）</t>
  </si>
  <si>
    <t>新建1.535公里波形防护栏。</t>
  </si>
  <si>
    <t>三江县丹洲镇合桐村牙井路口至牙井屯安防工程（三项工程）</t>
  </si>
  <si>
    <t>新建2.738公里波形防护栏。</t>
  </si>
  <si>
    <t>三江县斗江镇思欧村思欧至金城隘提升工程（三项工程）</t>
  </si>
  <si>
    <t>新建5.558公里道路加宽提升错车道。</t>
  </si>
  <si>
    <t>三江县斗江镇思欧村思欧至金城隘安防工程</t>
  </si>
  <si>
    <t>新建5.01公里波形防护栏。</t>
  </si>
  <si>
    <t>弄底村</t>
  </si>
  <si>
    <t>三江县独峒镇弄底村弄底屯至布功屯提升工程（三项工程）</t>
  </si>
  <si>
    <t>新建1.553公里道路加宽提升。由原3.5米加宽到4.5米。</t>
  </si>
  <si>
    <t>高定村</t>
  </si>
  <si>
    <t>三江县独峒镇高定桥头至高定寨尾通村路硬化工程</t>
  </si>
  <si>
    <t>新建3.711 公里硬化道路。道路路基5.5米，路面宽4.5米。</t>
  </si>
  <si>
    <t>2024年1月开工
2024年6月竣工验收</t>
  </si>
  <si>
    <t>林略村</t>
  </si>
  <si>
    <t>三江县独峒镇林略村林略路口至林略屯安防工程（三项工程）</t>
  </si>
  <si>
    <t>新建0.367公里波形防护栏。</t>
  </si>
  <si>
    <t>古宜镇</t>
  </si>
  <si>
    <t>大竹村</t>
  </si>
  <si>
    <t>三江县古宜镇大竹村坡尾寨至朝龙坪提升工程（三项工程）</t>
  </si>
  <si>
    <t>新建1.175公里道路加宽提升。由原3.5米加宽到4.5米。</t>
  </si>
  <si>
    <t>马坪村</t>
  </si>
  <si>
    <t>三江县古宜镇马坪村G209至大里屯道路提升工程（三项工程）</t>
  </si>
  <si>
    <t xml:space="preserve">
新建1.274公里道路加宽提升。由原3.5米加宽到4.5米。</t>
  </si>
  <si>
    <t>三江县古宜镇马坪村G209至大里屯道路安防工程（三项工程）</t>
  </si>
  <si>
    <t>新建1.153公里波形防护栏。</t>
  </si>
  <si>
    <t>和平村</t>
  </si>
  <si>
    <t>三江县和平乡和平村寨旺屯至江脑屯提升工程（三项工程）</t>
  </si>
  <si>
    <t>新建5.608公里道路加宽提升。由原3.5米加宽到4.5米。</t>
  </si>
  <si>
    <t>高武村</t>
  </si>
  <si>
    <t>同乐乡高武屯至高间屯老树油茶基地道路硬化工程</t>
  </si>
  <si>
    <t>新建2.1公里硬化道路。道路路基5.5米，路面宽4.5米。</t>
  </si>
  <si>
    <t>滩底村</t>
  </si>
  <si>
    <t>三江县斗江镇斗江至河村至邓家屯路面提升工程</t>
  </si>
  <si>
    <t>新建5公里路面加宽错车道。</t>
  </si>
  <si>
    <t>三江县斗江镇斗江至河村至邓家屯环境整治工程</t>
  </si>
  <si>
    <t>土地整平硬化1977平方米。</t>
  </si>
  <si>
    <t>里盘村</t>
  </si>
  <si>
    <t>三江县独峒镇里盘村里盘岔路至里朝屯道路安防工程（三项工程）</t>
  </si>
  <si>
    <t>新建道路水泥混凝土挡土墙及防撞护栏300立方米、波形护栏500米。</t>
  </si>
  <si>
    <t>六溪村</t>
  </si>
  <si>
    <t>三江县和平乡六溪村拉乾通屯公路桥项目</t>
  </si>
  <si>
    <t>新建3*13米现浇空心板梁桥，桥面宽度7.5米，桥梁全长44米；</t>
  </si>
  <si>
    <t>水利局</t>
  </si>
  <si>
    <t>三江县2024年农村饮水水旱灾害维修抢修工程</t>
  </si>
  <si>
    <t>对各乡镇因冰冻、强降雨受损及旱灾影响的饮水工程进行修复，维修抢修采购水管管材等。</t>
  </si>
  <si>
    <t>2024年3月开工
2024年12月竣工验收</t>
  </si>
  <si>
    <t>三江侗族自治县农村饮水安全事务站</t>
  </si>
  <si>
    <t>布代村</t>
  </si>
  <si>
    <t>三江县八江镇布代村岑登屯人饮安全工程</t>
  </si>
  <si>
    <t>新建水源拦水坝一座，新建重力式无阀滤池一座，de63PE100水源管总长5800米，厂区便道长240米。</t>
  </si>
  <si>
    <t>三江县八江镇高迈村归座屯饮水水源工程</t>
  </si>
  <si>
    <t>新建水源拦水坝一座，100立方蓄水池一座，寨上管网维修DN80管长200米。</t>
  </si>
  <si>
    <t>福田村</t>
  </si>
  <si>
    <t>三江县八江镇福田村上才屯人饮水网管建设项目</t>
  </si>
  <si>
    <t>新建厂区便道长135米，重新布置寨上配水管网及入户管，总管长3100米，水表龙头阀门各85个。</t>
  </si>
  <si>
    <t>布央村</t>
  </si>
  <si>
    <t>三江县八江镇布央村程牛屯新建蓄水池建设项目</t>
  </si>
  <si>
    <t>新建水源拦水坝一座，50立方蓄水池一座，接水源引水管、重新布置寨上部分配水管网及入户管，总管长2600米，水表龙头阀门各22个。</t>
  </si>
  <si>
    <t>八江村</t>
  </si>
  <si>
    <t>三江县八江镇八江村八江街水池管网建设项目</t>
  </si>
  <si>
    <t>新建200立方蓄水池一座，重力式无阀滤池一座，厂区步道长25米，新建厂区工程一项（围墙大门及厂区建设），配水管材总长米10208米，水表龙头阀门各308个。</t>
  </si>
  <si>
    <t>板江社区村</t>
  </si>
  <si>
    <t>三江县丹洲镇板江社区板江屯水源工程</t>
  </si>
  <si>
    <t>新建水源拦水坝三座，新建50立方蓄水池一座，重力式无阀滤池一座，新建大口井一座，管理房一座，厂区围墙大门一项，厂区步道长130米，引、配水管材总长米5025米。</t>
  </si>
  <si>
    <t>三江县丹洲镇红路村水坪屯水源工程</t>
  </si>
  <si>
    <t>新建水源拦水坝一座，过滤池一座，厂区步道长110米，引、配水管材总长12212米。</t>
  </si>
  <si>
    <t>丹洲镇江荷村牛浪坡屯水源工程</t>
  </si>
  <si>
    <t>新建水源拦水坝一座，过滤池一座，重力式无阀滤池一座，厂区步道长135米，排水沟长100米，引、配水管材总长米1226米。</t>
  </si>
  <si>
    <t>沙宜村</t>
  </si>
  <si>
    <t>斗江镇沙宜村沙湾屯巩固安全饮水工程</t>
  </si>
  <si>
    <t>新建水源拦水坝两座，过滤池两座，新建100立方蓄水池一座，重力式无阀滤池一座，厂区步道长180米，引水管材总长米2866米。</t>
  </si>
  <si>
    <t>斗江镇沙宜村木架山屯巩固安全饮水工程</t>
  </si>
  <si>
    <t>新建水源拦水坝一座，过滤池一座，50立方蓄水池两座，重力式无阀滤池一座，厂区步道长80米，引、配水管材总长米2161米。</t>
  </si>
  <si>
    <t>凤凰村</t>
  </si>
  <si>
    <t>斗江镇凤凰村下广屯人饮水池</t>
  </si>
  <si>
    <t>新建水源拦水坝一座，50立方蓄水池两座，重力式无阀滤池一座，厂区围墙大门一项，接水源引水管、重新布置寨上配水管网及入户管，总管长3516米，水表龙头阀门各50个。</t>
  </si>
  <si>
    <t>独峒镇岜团村人饮水池管网提升工程</t>
  </si>
  <si>
    <t>新建200m³水池一座、新建集水池一座，配套管网2950米及附属工程。</t>
  </si>
  <si>
    <t>唐朝村</t>
  </si>
  <si>
    <t>三江县独峒镇唐朝村人饮水利修建工程</t>
  </si>
  <si>
    <t>新建拦水坝3座，集水池3座，50立方米蓄水池1座，30立方米蓄水池1座，输配水管2430米。</t>
  </si>
  <si>
    <t>独峒镇高定村金欧至高定引水工程</t>
  </si>
  <si>
    <t>新建水源拦水坝一座，初滤池一座，水源管共3806m。</t>
  </si>
  <si>
    <t xml:space="preserve"> 富禄乡</t>
  </si>
  <si>
    <t>大顺村</t>
  </si>
  <si>
    <t>富禄乡大顺村大顺屯饮水安全提升工程</t>
  </si>
  <si>
    <t>新建200m³矩形蓄水池1座，新建管网总长7762m，新建拦水坝1座，新建沉砂过滤池1座。</t>
  </si>
  <si>
    <t>龙奋村</t>
  </si>
  <si>
    <t>富禄乡龙奋村饮水安全提升工程</t>
  </si>
  <si>
    <t>新建拦水坝1座，新建沉砂过滤池1座，新建100吨蓄水池1座，新建200吨蓄水池1座，新建水泵房2座，新建管网总长4850米。提升扬程390米，新建变压器一台及电缆。</t>
  </si>
  <si>
    <t>仁里村</t>
  </si>
  <si>
    <t>富禄乡仁里村滚叠屯饮水安全提升工程</t>
  </si>
  <si>
    <t>新建100m³蓄水池1座，新建管网总长2370m，新建拦水坝2座，新建沉砂过滤池1座，新建无阀滤池1座，新建斜管沉淀池1座。</t>
  </si>
  <si>
    <t>富禄村</t>
  </si>
  <si>
    <t>富禄乡富禄村岑广屯饮水安全提升工程</t>
  </si>
  <si>
    <t>新建100m³蓄水池1座，新建管网总长2786m，新建拦水坝1座，新建沉砂过滤池1座。</t>
  </si>
  <si>
    <t>岑旁村</t>
  </si>
  <si>
    <t>富禄乡岑旁村人饮工程附属设施工程</t>
  </si>
  <si>
    <t>新增变压器160kva。</t>
  </si>
  <si>
    <t>白郡村</t>
  </si>
  <si>
    <t>三江县高基乡白郡村宇门人饮建设工程</t>
  </si>
  <si>
    <t>新建拦水坝两座，初滤池两座，水池保护挡墙一座，步道300m，管网共2245m。</t>
  </si>
  <si>
    <t>高基乡桐叶村板八屯东冲人饮建设工程</t>
  </si>
  <si>
    <t>新建拦水坝一座，初滤池一座，步道60m，管网共3288m。</t>
  </si>
  <si>
    <t>篦梳村</t>
  </si>
  <si>
    <t>高基乡篦梳村篦梳屯增加新水源建设工程</t>
  </si>
  <si>
    <t>新建拦水坝一座，初滤池一座，步道36m，管网共1857m。</t>
  </si>
  <si>
    <t>光辉村</t>
  </si>
  <si>
    <t>古宜镇光辉村小光屯人饮提升工程</t>
  </si>
  <si>
    <t>新建水源拦水坝一座，新建重力式无阀滤池一座，de63PE100水源管总长5800米，厂区便道长100米。</t>
  </si>
  <si>
    <t>文大村</t>
  </si>
  <si>
    <t>古宜镇文大村大坪屯新建水源储水池及铺设水管工程</t>
  </si>
  <si>
    <t>新建水源拦水坝一座，厂区便道长120米，重新布置寨上配水管网及入户管，总管长3255米，水表龙头阀门各77个。</t>
  </si>
  <si>
    <t>黄排村</t>
  </si>
  <si>
    <t>古宜镇黄排村黄排屯人饮提升工程</t>
  </si>
  <si>
    <t>新建人工打机井一座，管理房一座，厂区步道长15米，引、配水管总长1080米。</t>
  </si>
  <si>
    <t>老堡乡</t>
  </si>
  <si>
    <t>塘库村</t>
  </si>
  <si>
    <t>三江县老堡乡塘库村安全饮水提升工程</t>
  </si>
  <si>
    <t>新建水源拦水坝一座，初滤池一座，无阀滤池一座，100m³蓄水池一座，步道50m,水源管共10416m。</t>
  </si>
  <si>
    <t>曲村</t>
  </si>
  <si>
    <t>三江县老堡乡曲村上、下曲屯安全饮水提升工程</t>
  </si>
  <si>
    <t>新建水源拦水坝一座，初滤池一座，无阀滤池一座，100m³蓄水池一座，步道210m,排水沟50m,管网管共8823m。</t>
  </si>
  <si>
    <t>白毛村</t>
  </si>
  <si>
    <t>良口乡白毛村白毛屯、大团屯、良信屯、塘共屯、归信屯人饮提升建设工程</t>
  </si>
  <si>
    <t>新建拦水坝3座、集水池7座，20m³、100m³、150m³蓄水池各1座，挡土墙1处长12米，巡查步道60米，维修60m³水池1座，铺设输配水管道12422米。</t>
  </si>
  <si>
    <t>晒江村</t>
  </si>
  <si>
    <t>良口村晒江村梅寨屯人饮水池建设工程</t>
  </si>
  <si>
    <t>新建100m³蓄水池1座，新建管网总长6680m，新建无阀滤池1座，新建斜管沉淀池1座。</t>
  </si>
  <si>
    <t>滚良村梨木屯</t>
  </si>
  <si>
    <t>良口乡滚良村梨木屯饮水建设工程</t>
  </si>
  <si>
    <t>新建100m³蓄水池1座，新建管网总长3170m，新建拦水坝1座，新建沉砂过滤池1座。</t>
  </si>
  <si>
    <t>寨塘村</t>
  </si>
  <si>
    <t>良口乡寨塘村寨塘屯集中供水水源建设工程</t>
  </si>
  <si>
    <t>新建水源拦水坝1座、护岸挡墙长18米，拆除并新建50方蓄水池1座、引、配水管材总长米7240米。</t>
  </si>
  <si>
    <t>茶溪村</t>
  </si>
  <si>
    <t>林溪镇茶溪村茶溪屯人饮工程</t>
  </si>
  <si>
    <t>新建水源拦水坝两座，过滤池两座，新建100立方蓄水池一座，重力式无阀滤池一座，厂区步道长200米，重新布置寨上管网，引、配水管材总长米4296米，水表龙头阀门各72个。</t>
  </si>
  <si>
    <t>林溪村</t>
  </si>
  <si>
    <t>林溪镇林溪村岩寨屯蓄水池工程</t>
  </si>
  <si>
    <t>新建100立方蓄水池一座，重力式无阀滤池一座，厂区步道长210米，引、配水管材总长米6795米，水表龙头阀门各165个。</t>
  </si>
  <si>
    <t>弄团村</t>
  </si>
  <si>
    <t>林溪镇弄团村都亮屯新建储水池工程</t>
  </si>
  <si>
    <t>新建集水池1座、50方蓄水池1座、厂区便道长100米，引、配水管材总长米3812米，水表龙头阀门各63个。</t>
  </si>
  <si>
    <t>牙己村</t>
  </si>
  <si>
    <t>林溪镇牙己屯人饮水源管道改造工程</t>
  </si>
  <si>
    <t>重新布置寨上配水管网及入户管，总管长4745米，水表龙头阀门各60个。</t>
  </si>
  <si>
    <t>梅林乡梅林村三民屯、梅林屯巩固安全饮水工程项目</t>
  </si>
  <si>
    <t>新建抽水井一座，大功率抽水泵一台，新建管网总长550米，新建电缆350米,新建无阀滤池1座，维修水源，新建拦水坝1座，维修管网管92米。</t>
  </si>
  <si>
    <t>新民村</t>
  </si>
  <si>
    <t>梅林乡新民村下寨屯巩固安全饮水工程</t>
  </si>
  <si>
    <t>新建管网总长1150m，新建拦水坝2座，新建沉砂过滤池1座，新建无阀滤池1座，新建斜管沉淀池1座。</t>
  </si>
  <si>
    <t>车寨村</t>
  </si>
  <si>
    <t>梅林乡车寨村寨明屯巩固安全饮水工程</t>
  </si>
  <si>
    <t>新建100m³蓄水池1座，新建管网总长5095m，新建拦水坝1座，新建沉砂过滤池1座，新建无阀滤池1座，新建斜管沉淀池1座。</t>
  </si>
  <si>
    <t>三江县同乐乡归东村高盘屯安全饮水提升工程</t>
  </si>
  <si>
    <t>新建水源拦水坝一座，初滤池一座，无阀滤池一座，100m³蓄水池一座，水源管共1540m。</t>
  </si>
  <si>
    <t>归美村</t>
  </si>
  <si>
    <t>三江县同乐乡归美村归纳屯安全饮水提升工程</t>
  </si>
  <si>
    <t>新建水源拦水坝一座，初滤池一座，无阀滤池一座，水池挡墙一座，150m³蓄水池一座，步道200m,排水沟15m，水管共3237m。</t>
  </si>
  <si>
    <t>净代村</t>
  </si>
  <si>
    <t>三江县独峒镇具盘村上具屯、具盘屯水源维修工程</t>
  </si>
  <si>
    <t>七团村</t>
  </si>
  <si>
    <t>三江县同乐乡七团村人饮管网更换工程</t>
  </si>
  <si>
    <t>更换村寨管网，实现供水多区域供水，管网共21949m。</t>
  </si>
  <si>
    <t>洋溪乡</t>
  </si>
  <si>
    <t>玉民村</t>
  </si>
  <si>
    <t>洋溪乡玉民村乌胜屯人饮提升工程水池建设项目</t>
  </si>
  <si>
    <t>新建100m³蓄水池1座,新建管网总长130m，新建无阀滤池1座，新建斜管沉淀池1座，新建硬化台阶18米，新建硬化步道40米。</t>
  </si>
  <si>
    <t>三江县洋溪乡玉民村新寨屯巩固安全饮水工程</t>
  </si>
  <si>
    <t>新建200m³水池一座，管网共662m。</t>
  </si>
  <si>
    <t>良培村</t>
  </si>
  <si>
    <t>三江县洋溪乡良培村良培屯安全饮水提升工程</t>
  </si>
  <si>
    <t>新建200m³圆形蓄水池1座，新建管网总长3300m，新建拦水坝1座，新建沉砂过滤池1座。</t>
  </si>
  <si>
    <t>波里村</t>
  </si>
  <si>
    <t>三江县洋溪乡波里村归能上寨屯巩固安全饮水工程</t>
  </si>
  <si>
    <t>拦水坝1座，过滤池1个，阀门井5座，镇墩20个，无阀滤池1座，输配水管1800米。</t>
  </si>
  <si>
    <t>住建局</t>
  </si>
  <si>
    <t>东坪村</t>
  </si>
  <si>
    <t>斗江镇东坪村新村屯屯内巷道硬化及排水沟项目</t>
  </si>
  <si>
    <t>1、100毫米厚C25砼道路硬化面积362平方米；
2、200毫米厚C25砼道路硬化面积1228平方米，破除原有道路82立方米；
3、安装DN300涵管9米；
4、建设排水明沟242米；
5、建设排水暗沟3米。</t>
  </si>
  <si>
    <t>2024年3月开工2024年7月竣工验收</t>
  </si>
  <si>
    <t>斗江镇沙宜村各屯公共照明项目</t>
  </si>
  <si>
    <t>村内11个屯配备公共照明设施，太阳路灯170盏，景观型太阳能吊灯4盏</t>
  </si>
  <si>
    <t>具盘村旧具屯</t>
  </si>
  <si>
    <t>独峒镇具盘村生活垃圾处理设施项目</t>
  </si>
  <si>
    <t>新建1座垃圾焚烧炉占地198.44平方米，长10米宽10米。以及相关配套设施建设，处理规模约为2吨/天。</t>
  </si>
  <si>
    <t>富禄乡</t>
  </si>
  <si>
    <t>富禄乡岑旁村生活垃圾处理设施项目</t>
  </si>
  <si>
    <t>新建1座垃圾焚烧炉占地198.45平方米，长10米宽10米。以及相关配套设施建设，处理规模约为2吨/天。</t>
  </si>
  <si>
    <t>培进村</t>
  </si>
  <si>
    <t>富禄乡培进村道路硬化及排水沟项目</t>
  </si>
  <si>
    <t>100毫米厚砼道路硬化44平方米，200毫米厚砼道路硬化44米、200毫米厚砼道路硬化435平方米，建设砼台阶60米，建设砼排水沟275米</t>
  </si>
  <si>
    <t>富禄乡培进村生活垃圾处理设施项目</t>
  </si>
  <si>
    <t>新建1座垃圾焚烧炉占地199.38平方米，长10米宽10米。以及相关配套设施建设，处理规模约为2吨/天。</t>
  </si>
  <si>
    <t xml:space="preserve"> 纯德村</t>
  </si>
  <si>
    <t>富禄乡纯德村生活垃圾处理设施项目</t>
  </si>
  <si>
    <t>新建1座垃圾焚烧炉占地195.67平方米，长10米宽10米。以及相关配套设施建设，处理规模约为2吨/天。</t>
  </si>
  <si>
    <t>泗联村</t>
  </si>
  <si>
    <t>古宜镇泗联村公共照明项目</t>
  </si>
  <si>
    <t>村内6个屯配备公共照明设施，太阳能路灯约151盏。</t>
  </si>
  <si>
    <t>产口村</t>
  </si>
  <si>
    <t>良口乡产口村基础设施项目</t>
  </si>
  <si>
    <t>200毫米厚道路硬化621平方米；200毫米厚场地硬化202平方米；150毫米厚道路硬化90平方米；建设300×300排水明沟40米；栏杆65米；建设C25砼挡土墙180.8立方米；安装太阳能路灯147盏。</t>
  </si>
  <si>
    <t>梅林乡新民村巷道硬化及排水沟工程</t>
  </si>
  <si>
    <t>省口屯：200毫米厚C25砼道路硬化1490平方米；100毫米厚C25砼48平方米；挡土墙C25毛石砼95.3立方米；排水明沟60米。
平等屯：200毫米厚C25砼道路硬化126平方米。
新民上寨屯：200毫米厚C25砼道路硬化244平方米。
新民中寨屯：排水明沟140米。</t>
  </si>
  <si>
    <t>八吉村</t>
  </si>
  <si>
    <t>同乐乡八吉村基础设施项目</t>
  </si>
  <si>
    <t>1、村内5个屯，共 39盏太阳能路灯；                                           2、排水沟：L=4139m；
3、巷道硬化：S=599㎡；
4、台阶硬化：S=364㎡；
5、波纹管：L=172m；
6、涵管：L=22m。</t>
  </si>
  <si>
    <t>归亚村</t>
  </si>
  <si>
    <t>同乐乡归亚村排水沟项目</t>
  </si>
  <si>
    <t>1、三面光排水沟:0.3m*0.3m，L=700米；1m*1m，L=50米；0.5m*0.5m，L=30米；
2、盖板沟：0.3m*0.3m，L=20米
3、挡土墙C25毛石砼：两段，分别为：L=10m，L=8m
4、沉砂井：两座
5、涵管：直径500mm，L=11米；直径300mm，L=7米</t>
  </si>
  <si>
    <t>同乐乡归东村光里屯生活垃圾治理工程</t>
  </si>
  <si>
    <t>新建1座垃圾焚烧炉占地196.35平方米，长10米宽10米。以及相关配套设施建设，处理规模约为2吨/天。</t>
  </si>
  <si>
    <t>红岩村</t>
  </si>
  <si>
    <t>洋溪乡红岩村生活垃圾处理设施项目</t>
  </si>
  <si>
    <t>新建1座垃圾焚烧炉占地199.72平方米，长10米宽10米。以及相关配套设施建设，处理规模约为2吨/天。</t>
  </si>
  <si>
    <t>和平乡和平村垃圾转运站设施建设项目</t>
  </si>
  <si>
    <t>新建垃圾中转站6个，长 4米，宽1.7米，高3米。</t>
  </si>
  <si>
    <t>高基乡桐叶村生活垃圾治理项目</t>
  </si>
  <si>
    <t>新建1座垃圾焚烧炉占地183.52平方米，长10米宽10米。以及相关配套设施建设，处理规模约为2吨/天。</t>
  </si>
  <si>
    <t>15个乡镇</t>
  </si>
  <si>
    <t>2024年村级垃圾处理设施接电工程</t>
  </si>
  <si>
    <t>对12个村级生活垃圾处理设施进行接电，确保设备运转。</t>
  </si>
  <si>
    <t>周牙村</t>
  </si>
  <si>
    <t>斗江镇周牙村上塘屯排水管网工程</t>
  </si>
  <si>
    <t>在上塘屯新建HDPE双壁波纹管dn300共计557米，pvc-u排水管dn200共计199.38米，pvc-u排水管dn100共计911米，新建检查井30座等。</t>
  </si>
  <si>
    <t>林溪村、社区</t>
  </si>
  <si>
    <t>林溪镇林溪社区垃圾中转站</t>
  </si>
  <si>
    <t>新建垃圾中转站一个，建筑面积151.5平方米，高4.9米框架结构垃圾中转站。</t>
  </si>
  <si>
    <t>和平乡六溪村公共照明项目</t>
  </si>
  <si>
    <t>村内7个屯，安装太阳能路灯106盏。</t>
  </si>
  <si>
    <t>老堡乡塘库村道路提升及排水沟工程</t>
  </si>
  <si>
    <t>硬化</t>
  </si>
  <si>
    <t>1、沥青路面 S=4326㎡；
2、车道划线 S=289.5㎡；
3、排水明沟 L=70m；
4、排水暗沟 L=185m；
5、D400涵管 L=110m；
6、太阳能路灯 92盏。</t>
  </si>
  <si>
    <t>富禄乡仁里村滚叠屯生活垃圾处理设施项目</t>
  </si>
  <si>
    <t>新建1座垃圾焚烧炉占地175.27平方米，长10米宽10米。以及相关配套设施建设，处理规模约为2吨/天。</t>
  </si>
  <si>
    <t>富禄乡仁里村道路硬化及排水沟工程</t>
  </si>
  <si>
    <t>上寨屯:
1、200厚C25砼道路硬化S=1300m²;
2、100厚C25砼道路硬化S=101㎡;
3、防撞墩 15个;
4、排水沟 L=120m;
河寨屯:
1、200厚C25砼面积S=595m2:
2、排水沟L=1180+300=1480m;</t>
  </si>
  <si>
    <t>富禄乡大顺村响田屯垃圾处理项目</t>
  </si>
  <si>
    <t>新建1座垃圾焚烧炉占地190.30平方米，长10米宽10米。以及相关配套设施建设，处理规模约为2吨/天。</t>
  </si>
  <si>
    <t>枫木村</t>
  </si>
  <si>
    <t>林溪镇枫木村3个垃圾转运点及村内人居环境整治项目</t>
  </si>
  <si>
    <t>2024年各乡镇生活垃圾收运设施项目</t>
  </si>
  <si>
    <t>为15个乡镇800多个村屯更新购置一批垃圾收运压缩车，垃圾桶，小型垃圾车、斗车等等设备。</t>
  </si>
  <si>
    <t>资源规划局</t>
  </si>
  <si>
    <t>玉马</t>
  </si>
  <si>
    <t>三江县独峒镇玉马村玉马屯滑坡灾害应急治理工程</t>
  </si>
  <si>
    <r>
      <rPr>
        <sz val="11"/>
        <rFont val="宋体"/>
        <charset val="134"/>
        <scheme val="minor"/>
      </rPr>
      <t>削坡工程（土方300m</t>
    </r>
    <r>
      <rPr>
        <vertAlign val="superscript"/>
        <sz val="11"/>
        <rFont val="宋体"/>
        <charset val="134"/>
        <scheme val="minor"/>
      </rPr>
      <t>3</t>
    </r>
    <r>
      <rPr>
        <sz val="11"/>
        <rFont val="宋体"/>
        <charset val="134"/>
        <scheme val="minor"/>
      </rPr>
      <t>）+格构式锚拉挡墙工程（格构长度820.32m、12m锚杆121根、9m锚杆86根、挡墙总面积817.54m</t>
    </r>
    <r>
      <rPr>
        <vertAlign val="superscript"/>
        <sz val="11"/>
        <rFont val="宋体"/>
        <charset val="134"/>
        <scheme val="minor"/>
      </rPr>
      <t>2</t>
    </r>
    <r>
      <rPr>
        <sz val="11"/>
        <rFont val="宋体"/>
        <charset val="134"/>
        <scheme val="minor"/>
      </rPr>
      <t>）+锚杆、锚索格构工程（15m锚索65根、C25砼252.14m</t>
    </r>
    <r>
      <rPr>
        <vertAlign val="superscript"/>
        <sz val="11"/>
        <rFont val="宋体"/>
        <charset val="134"/>
        <scheme val="minor"/>
      </rPr>
      <t>3</t>
    </r>
    <r>
      <rPr>
        <sz val="11"/>
        <rFont val="宋体"/>
        <charset val="134"/>
        <scheme val="minor"/>
      </rPr>
      <t>）+锚杆格构喷砼工程（C25砼梁67.83m</t>
    </r>
    <r>
      <rPr>
        <vertAlign val="superscript"/>
        <sz val="11"/>
        <rFont val="宋体"/>
        <charset val="134"/>
        <scheme val="minor"/>
      </rPr>
      <t>3</t>
    </r>
    <r>
      <rPr>
        <sz val="11"/>
        <rFont val="宋体"/>
        <charset val="134"/>
        <scheme val="minor"/>
      </rPr>
      <t>、C25喷砼190.20m3）+截排水工程（长180m，C25混凝土64.87m</t>
    </r>
    <r>
      <rPr>
        <vertAlign val="superscript"/>
        <sz val="11"/>
        <rFont val="宋体"/>
        <charset val="134"/>
        <scheme val="minor"/>
      </rPr>
      <t>3</t>
    </r>
    <r>
      <rPr>
        <sz val="11"/>
        <rFont val="宋体"/>
        <charset val="134"/>
        <scheme val="minor"/>
      </rPr>
      <t>）+监测工程等措施进行施工</t>
    </r>
  </si>
  <si>
    <t>2023年6月开工2024年1月竣工</t>
  </si>
  <si>
    <t>东竹</t>
  </si>
  <si>
    <t>三江侗族自治县老堡乡东竹村界脚屯滑坡隐患地质灾害治理工程</t>
  </si>
  <si>
    <r>
      <rPr>
        <sz val="11"/>
        <rFont val="宋体"/>
        <charset val="134"/>
        <scheme val="minor"/>
      </rPr>
      <t>削坡工程（土方230m</t>
    </r>
    <r>
      <rPr>
        <vertAlign val="superscript"/>
        <sz val="11"/>
        <rFont val="宋体"/>
        <charset val="134"/>
        <scheme val="minor"/>
      </rPr>
      <t>3</t>
    </r>
    <r>
      <rPr>
        <sz val="11"/>
        <rFont val="宋体"/>
        <charset val="134"/>
        <scheme val="minor"/>
      </rPr>
      <t>）+锚杆工程（9m锚杆20根）+格构工程（C25砼16.41m</t>
    </r>
    <r>
      <rPr>
        <vertAlign val="superscript"/>
        <sz val="11"/>
        <rFont val="宋体"/>
        <charset val="134"/>
        <scheme val="minor"/>
      </rPr>
      <t>3</t>
    </r>
    <r>
      <rPr>
        <sz val="11"/>
        <rFont val="宋体"/>
        <charset val="134"/>
        <scheme val="minor"/>
      </rPr>
      <t>）+格构式锚杆挡土墙（C25砼94.5m</t>
    </r>
    <r>
      <rPr>
        <vertAlign val="superscript"/>
        <sz val="11"/>
        <rFont val="宋体"/>
        <charset val="134"/>
        <scheme val="minor"/>
      </rPr>
      <t>3</t>
    </r>
    <r>
      <rPr>
        <sz val="11"/>
        <rFont val="宋体"/>
        <charset val="134"/>
        <scheme val="minor"/>
      </rPr>
      <t>）+重力式挡土墙（C25砼450m</t>
    </r>
    <r>
      <rPr>
        <vertAlign val="superscript"/>
        <sz val="11"/>
        <rFont val="宋体"/>
        <charset val="134"/>
        <scheme val="minor"/>
      </rPr>
      <t>3</t>
    </r>
    <r>
      <rPr>
        <sz val="11"/>
        <rFont val="宋体"/>
        <charset val="134"/>
        <scheme val="minor"/>
      </rPr>
      <t>）+微型钢管桩工程（30根长9m）+截排水工程（C25砼76.28m</t>
    </r>
    <r>
      <rPr>
        <vertAlign val="superscript"/>
        <sz val="11"/>
        <rFont val="宋体"/>
        <charset val="134"/>
        <scheme val="minor"/>
      </rPr>
      <t>3</t>
    </r>
    <r>
      <rPr>
        <sz val="11"/>
        <rFont val="宋体"/>
        <charset val="134"/>
        <scheme val="minor"/>
      </rPr>
      <t>）+监测工程等措施进行施工</t>
    </r>
  </si>
  <si>
    <t>1643009.00</t>
  </si>
  <si>
    <t>2054109.53</t>
  </si>
  <si>
    <t>3353196.00</t>
  </si>
  <si>
    <t>3017876.40</t>
  </si>
  <si>
    <t>986249.99</t>
  </si>
  <si>
    <t>887624.99</t>
  </si>
  <si>
    <t>1493130.00</t>
  </si>
  <si>
    <t>1343817.00</t>
  </si>
  <si>
    <t>2681688.40</t>
  </si>
  <si>
    <t>2372847.91</t>
  </si>
  <si>
    <t>1549844.96</t>
  </si>
  <si>
    <t>3417047.99</t>
  </si>
  <si>
    <t>3075343.19</t>
  </si>
  <si>
    <t>2473213.00</t>
  </si>
  <si>
    <t>2225891.70</t>
  </si>
  <si>
    <t>1585609.00</t>
  </si>
  <si>
    <t>1427048.10</t>
  </si>
  <si>
    <t>1622807.00</t>
  </si>
  <si>
    <t>1460526.30</t>
  </si>
  <si>
    <t>791521.71</t>
  </si>
  <si>
    <t>712369.53</t>
  </si>
  <si>
    <t>1518823.00</t>
  </si>
  <si>
    <t>1366940.70</t>
  </si>
  <si>
    <t>704461.00</t>
  </si>
  <si>
    <t>634014.90</t>
  </si>
  <si>
    <t>2462673.00</t>
  </si>
  <si>
    <t>2216405.70</t>
  </si>
  <si>
    <t>1357007.00</t>
  </si>
  <si>
    <t>1221306.30</t>
  </si>
  <si>
    <t>2099127.00</t>
  </si>
  <si>
    <t>1889214.30</t>
  </si>
  <si>
    <t>1651186.00</t>
  </si>
  <si>
    <t>1486067.40</t>
  </si>
  <si>
    <t>1616249.00</t>
  </si>
  <si>
    <t>1454624.10</t>
  </si>
  <si>
    <t>1251994.00</t>
  </si>
  <si>
    <t>1126794.60</t>
  </si>
  <si>
    <t>1322285.00</t>
  </si>
  <si>
    <t>1190056.50</t>
  </si>
  <si>
    <t>1051749.00</t>
  </si>
  <si>
    <t>946574.10</t>
  </si>
  <si>
    <t>2105136.56</t>
  </si>
  <si>
    <t>1894622.90</t>
  </si>
  <si>
    <t>1481498.00</t>
  </si>
  <si>
    <t>1333348.20</t>
  </si>
  <si>
    <t>1057046.95</t>
  </si>
  <si>
    <t>951342.25</t>
  </si>
  <si>
    <t>1628566.00</t>
  </si>
  <si>
    <t>1465709.40</t>
  </si>
  <si>
    <t>1164489.22</t>
  </si>
  <si>
    <t>1048040.30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</si>
</sst>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宋体"/>
      <charset val="134"/>
      <scheme val="minor"/>
    </font>
    <font>
      <sz val="14"/>
      <name val="宋体"/>
      <charset val="134"/>
      <scheme val="minor"/>
    </font>
    <font>
      <b/>
      <sz val="16"/>
      <name val="宋体"/>
      <charset val="134"/>
      <scheme val="minor"/>
    </font>
    <font>
      <sz val="11"/>
      <name val="宋体"/>
      <charset val="134"/>
    </font>
    <font>
      <sz val="22"/>
      <name val="宋体"/>
      <charset val="134"/>
      <scheme val="minor"/>
    </font>
    <font>
      <sz val="12"/>
      <name val="宋体"/>
      <charset val="134"/>
    </font>
    <font>
      <b/>
      <sz val="11"/>
      <name val="仿宋_GB2312"/>
      <charset val="134"/>
    </font>
    <font>
      <b/>
      <sz val="1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vertAlign val="superscript"/>
      <sz val="11"/>
      <name val="宋体"/>
      <charset val="134"/>
      <scheme val="minor"/>
    </font>
    <font>
      <sz val="11"/>
      <name val="仿宋_GB2312"/>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2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6" fillId="0" borderId="0">
      <alignment vertical="center"/>
    </xf>
    <xf numFmtId="0" fontId="30" fillId="0" borderId="0">
      <alignment vertical="center"/>
    </xf>
    <xf numFmtId="0" fontId="6" fillId="0" borderId="0">
      <alignment vertical="center"/>
    </xf>
    <xf numFmtId="0" fontId="6" fillId="0" borderId="0">
      <alignment vertical="center"/>
    </xf>
    <xf numFmtId="0" fontId="30" fillId="34" borderId="0" applyNumberFormat="0" applyBorder="0" applyAlignment="0" applyProtection="0">
      <alignment vertical="center"/>
    </xf>
    <xf numFmtId="0" fontId="6" fillId="0" borderId="0" applyNumberFormat="0" applyFont="0" applyFill="0" applyBorder="0" applyAlignment="0" applyProtection="0">
      <alignment vertical="center"/>
    </xf>
    <xf numFmtId="0" fontId="30" fillId="35" borderId="0" applyNumberFormat="0" applyBorder="0" applyAlignment="0" applyProtection="0">
      <alignment vertical="center"/>
    </xf>
  </cellStyleXfs>
  <cellXfs count="43">
    <xf numFmtId="0" fontId="0" fillId="0" borderId="0" xfId="0">
      <alignment vertical="center"/>
    </xf>
    <xf numFmtId="0" fontId="1" fillId="0"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1" fillId="0" borderId="1"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2" xfId="49"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51" applyFont="1" applyFill="1" applyBorder="1" applyAlignment="1">
      <alignment horizontal="center" vertical="center" wrapText="1"/>
    </xf>
    <xf numFmtId="0" fontId="4" fillId="0" borderId="6" xfId="0"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176" fontId="4" fillId="0" borderId="5" xfId="49" applyNumberFormat="1" applyFont="1" applyFill="1" applyBorder="1" applyAlignment="1">
      <alignment horizontal="center" vertical="center" wrapText="1"/>
    </xf>
    <xf numFmtId="176" fontId="4" fillId="0" borderId="4" xfId="49"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6" fillId="0" borderId="1" xfId="49"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8" fillId="0" borderId="2" xfId="49" applyNumberFormat="1"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0" fontId="4" fillId="0" borderId="8" xfId="49" applyNumberFormat="1" applyFont="1" applyFill="1" applyBorder="1" applyAlignment="1">
      <alignment horizontal="center" vertical="center" wrapText="1"/>
    </xf>
    <xf numFmtId="0" fontId="8" fillId="0" borderId="8"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6" fillId="0" borderId="0" xfId="0" applyFont="1" applyFill="1" applyAlignment="1">
      <alignment horizontal="justify" vertical="center"/>
    </xf>
    <xf numFmtId="0" fontId="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7" xfId="0"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 name="常规 23" xfId="51"/>
    <cellStyle name="常规 88" xfId="52"/>
    <cellStyle name="常规_专项资金预算绩效目标申报表" xfId="53"/>
    <cellStyle name="40% - 强调文字颜色 2 4 11" xfId="54"/>
    <cellStyle name="标题 7" xfId="55"/>
    <cellStyle name="20% - 强调文字颜色 5 5 3" xfId="56"/>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9"/>
  <sheetViews>
    <sheetView tabSelected="1" view="pageBreakPreview" zoomScale="70" zoomScaleNormal="60" workbookViewId="0">
      <pane ySplit="7" topLeftCell="A8" activePane="bottomLeft" state="frozen"/>
      <selection/>
      <selection pane="bottomLeft" activeCell="A3" sqref="$A3:$XFD3"/>
    </sheetView>
  </sheetViews>
  <sheetFormatPr defaultColWidth="8.89166666666667" defaultRowHeight="13.5"/>
  <cols>
    <col min="1" max="1" width="8.89166666666667" style="5"/>
    <col min="2" max="4" width="8.89166666666667" style="5" customWidth="1"/>
    <col min="5" max="5" width="39.8166666666667" style="5" customWidth="1"/>
    <col min="6" max="6" width="16.5583333333333" style="5" customWidth="1"/>
    <col min="7" max="7" width="8.89166666666667" style="5" customWidth="1"/>
    <col min="8" max="8" width="73.4416666666667" style="5" customWidth="1"/>
    <col min="9" max="9" width="13.65" style="5" customWidth="1"/>
    <col min="10" max="10" width="13.5416666666667" style="5" customWidth="1"/>
    <col min="11" max="11" width="11.5" style="5" customWidth="1"/>
    <col min="12" max="12" width="8.89166666666667" style="5" customWidth="1"/>
    <col min="13" max="13" width="12.625" style="5" customWidth="1"/>
    <col min="14" max="14" width="11.425" style="5" customWidth="1"/>
    <col min="15" max="15" width="10.525" style="5" customWidth="1"/>
    <col min="16" max="16" width="14.4666666666667" style="5" customWidth="1"/>
    <col min="17" max="17" width="17.1416666666667" style="5" customWidth="1"/>
    <col min="18" max="18" width="15.175" style="5" customWidth="1"/>
    <col min="19" max="19" width="13.0333333333333" style="6" customWidth="1"/>
    <col min="20" max="16384" width="8.89166666666667" style="3"/>
  </cols>
  <sheetData>
    <row r="1" ht="18.75" spans="1:1">
      <c r="A1" s="7" t="s">
        <v>0</v>
      </c>
    </row>
    <row r="2" s="3" customFormat="1" ht="43" customHeight="1" spans="1:19">
      <c r="A2" s="5"/>
      <c r="B2" s="8" t="s">
        <v>1</v>
      </c>
      <c r="C2" s="8"/>
      <c r="D2" s="8"/>
      <c r="E2" s="8"/>
      <c r="F2" s="8"/>
      <c r="G2" s="8"/>
      <c r="H2" s="8"/>
      <c r="I2" s="8"/>
      <c r="J2" s="8"/>
      <c r="K2" s="8"/>
      <c r="L2" s="8"/>
      <c r="M2" s="8"/>
      <c r="N2" s="8"/>
      <c r="O2" s="8"/>
      <c r="P2" s="8"/>
      <c r="Q2" s="8"/>
      <c r="R2" s="8"/>
      <c r="S2" s="32"/>
    </row>
    <row r="3" s="3" customFormat="1" ht="16" customHeight="1" spans="1:19">
      <c r="A3" s="9"/>
      <c r="B3" s="9"/>
      <c r="C3" s="9"/>
      <c r="D3" s="9"/>
      <c r="E3" s="9"/>
      <c r="F3" s="9"/>
      <c r="G3" s="9"/>
      <c r="H3" s="9"/>
      <c r="I3" s="9"/>
      <c r="J3" s="9"/>
      <c r="K3" s="9"/>
      <c r="L3" s="9"/>
      <c r="M3" s="9"/>
      <c r="N3" s="9"/>
      <c r="O3" s="9"/>
      <c r="P3" s="9"/>
      <c r="Q3" s="9"/>
      <c r="R3" s="9"/>
      <c r="S3" s="9"/>
    </row>
    <row r="4" s="4" customFormat="1" spans="1:19">
      <c r="A4" s="10" t="s">
        <v>2</v>
      </c>
      <c r="B4" s="11" t="s">
        <v>3</v>
      </c>
      <c r="C4" s="11"/>
      <c r="D4" s="11"/>
      <c r="E4" s="10" t="s">
        <v>4</v>
      </c>
      <c r="F4" s="10" t="s">
        <v>5</v>
      </c>
      <c r="G4" s="10" t="s">
        <v>6</v>
      </c>
      <c r="H4" s="10" t="s">
        <v>7</v>
      </c>
      <c r="I4" s="10" t="s">
        <v>8</v>
      </c>
      <c r="J4" s="25" t="s">
        <v>9</v>
      </c>
      <c r="K4" s="25"/>
      <c r="L4" s="11"/>
      <c r="M4" s="11"/>
      <c r="N4" s="11"/>
      <c r="O4" s="11"/>
      <c r="P4" s="11"/>
      <c r="Q4" s="12" t="s">
        <v>10</v>
      </c>
      <c r="R4" s="12" t="s">
        <v>11</v>
      </c>
      <c r="S4" s="33" t="s">
        <v>12</v>
      </c>
    </row>
    <row r="5" s="4" customFormat="1" spans="1:19">
      <c r="A5" s="10"/>
      <c r="B5" s="12" t="s">
        <v>13</v>
      </c>
      <c r="C5" s="12" t="s">
        <v>14</v>
      </c>
      <c r="D5" s="12" t="s">
        <v>15</v>
      </c>
      <c r="E5" s="10"/>
      <c r="F5" s="10"/>
      <c r="G5" s="10"/>
      <c r="H5" s="10"/>
      <c r="I5" s="10"/>
      <c r="J5" s="25" t="s">
        <v>16</v>
      </c>
      <c r="K5" s="25" t="s">
        <v>17</v>
      </c>
      <c r="L5" s="25"/>
      <c r="M5" s="26" t="s">
        <v>18</v>
      </c>
      <c r="N5" s="26"/>
      <c r="O5" s="27" t="s">
        <v>19</v>
      </c>
      <c r="P5" s="26"/>
      <c r="Q5" s="14"/>
      <c r="R5" s="14"/>
      <c r="S5" s="34"/>
    </row>
    <row r="6" s="4" customFormat="1" ht="27" spans="1:19">
      <c r="A6" s="13"/>
      <c r="B6" s="14"/>
      <c r="C6" s="14"/>
      <c r="D6" s="14"/>
      <c r="E6" s="13"/>
      <c r="F6" s="13"/>
      <c r="G6" s="13"/>
      <c r="H6" s="13"/>
      <c r="I6" s="10"/>
      <c r="J6" s="25"/>
      <c r="K6" s="11" t="s">
        <v>20</v>
      </c>
      <c r="L6" s="11" t="s">
        <v>21</v>
      </c>
      <c r="M6" s="11" t="s">
        <v>20</v>
      </c>
      <c r="N6" s="11" t="s">
        <v>21</v>
      </c>
      <c r="O6" s="11" t="s">
        <v>20</v>
      </c>
      <c r="P6" s="11" t="s">
        <v>22</v>
      </c>
      <c r="Q6" s="35"/>
      <c r="R6" s="35"/>
      <c r="S6" s="36"/>
    </row>
    <row r="7" s="3" customFormat="1" ht="27" spans="1:19">
      <c r="A7" s="15" t="s">
        <v>16</v>
      </c>
      <c r="B7" s="16"/>
      <c r="C7" s="16"/>
      <c r="D7" s="16"/>
      <c r="E7" s="16"/>
      <c r="F7" s="16"/>
      <c r="G7" s="16"/>
      <c r="H7" s="16"/>
      <c r="I7" s="28"/>
      <c r="J7" s="11">
        <f>J8+J25+J27+J34+J62+J110++J137</f>
        <v>19875.880703</v>
      </c>
      <c r="K7" s="11">
        <f t="shared" ref="K7:Q7" si="0">K8+K25+K27+K34+K62+K110++K137</f>
        <v>4861</v>
      </c>
      <c r="L7" s="11">
        <f t="shared" si="0"/>
        <v>93.2</v>
      </c>
      <c r="M7" s="11">
        <f t="shared" si="0"/>
        <v>1509.680703</v>
      </c>
      <c r="N7" s="11">
        <f t="shared" si="0"/>
        <v>2299</v>
      </c>
      <c r="O7" s="11">
        <f t="shared" si="0"/>
        <v>3857</v>
      </c>
      <c r="P7" s="11">
        <f t="shared" si="0"/>
        <v>7256</v>
      </c>
      <c r="Q7" s="11"/>
      <c r="R7" s="11"/>
      <c r="S7" s="37"/>
    </row>
    <row r="8" s="3" customFormat="1" ht="28.5" spans="1:19">
      <c r="A8" s="15" t="s">
        <v>23</v>
      </c>
      <c r="B8" s="16"/>
      <c r="C8" s="16"/>
      <c r="D8" s="16"/>
      <c r="E8" s="16"/>
      <c r="F8" s="16"/>
      <c r="G8" s="16"/>
      <c r="H8" s="16"/>
      <c r="I8" s="28"/>
      <c r="J8" s="11">
        <f t="shared" ref="J8:P8" si="1">SUM(J9:J24)</f>
        <v>11678.380703</v>
      </c>
      <c r="K8" s="11">
        <f t="shared" si="1"/>
        <v>2879</v>
      </c>
      <c r="L8" s="11">
        <f t="shared" si="1"/>
        <v>93.2</v>
      </c>
      <c r="M8" s="11">
        <f t="shared" si="1"/>
        <v>1449.180703</v>
      </c>
      <c r="N8" s="11">
        <f t="shared" si="1"/>
        <v>2210</v>
      </c>
      <c r="O8" s="11">
        <f t="shared" si="1"/>
        <v>3309</v>
      </c>
      <c r="P8" s="11">
        <f t="shared" si="1"/>
        <v>1738</v>
      </c>
      <c r="Q8" s="17" t="s">
        <v>24</v>
      </c>
      <c r="R8" s="11"/>
      <c r="S8" s="37"/>
    </row>
    <row r="9" s="3" customFormat="1" ht="94.5" spans="1:19">
      <c r="A9" s="1">
        <v>1</v>
      </c>
      <c r="B9" s="1" t="s">
        <v>25</v>
      </c>
      <c r="C9" s="17" t="s">
        <v>26</v>
      </c>
      <c r="D9" s="17" t="s">
        <v>26</v>
      </c>
      <c r="E9" s="17" t="s">
        <v>27</v>
      </c>
      <c r="F9" s="17" t="s">
        <v>28</v>
      </c>
      <c r="G9" s="1" t="s">
        <v>29</v>
      </c>
      <c r="H9" s="10" t="s">
        <v>30</v>
      </c>
      <c r="I9" s="10" t="s">
        <v>31</v>
      </c>
      <c r="J9" s="1">
        <f>K9+L9+M9+N9+O9+P9</f>
        <v>1800</v>
      </c>
      <c r="K9" s="29">
        <v>100</v>
      </c>
      <c r="L9" s="29"/>
      <c r="M9" s="29">
        <v>728</v>
      </c>
      <c r="N9" s="29">
        <v>600</v>
      </c>
      <c r="O9" s="29"/>
      <c r="P9" s="29">
        <v>372</v>
      </c>
      <c r="Q9" s="17" t="s">
        <v>24</v>
      </c>
      <c r="R9" s="17" t="s">
        <v>24</v>
      </c>
      <c r="S9" s="10"/>
    </row>
    <row r="10" s="3" customFormat="1" ht="40.5" spans="1:19">
      <c r="A10" s="1">
        <v>2</v>
      </c>
      <c r="B10" s="1" t="s">
        <v>25</v>
      </c>
      <c r="C10" s="17" t="s">
        <v>26</v>
      </c>
      <c r="D10" s="17" t="s">
        <v>26</v>
      </c>
      <c r="E10" s="17" t="s">
        <v>32</v>
      </c>
      <c r="F10" s="17" t="s">
        <v>28</v>
      </c>
      <c r="G10" s="1" t="s">
        <v>29</v>
      </c>
      <c r="H10" s="10" t="s">
        <v>33</v>
      </c>
      <c r="I10" s="10" t="s">
        <v>31</v>
      </c>
      <c r="J10" s="1">
        <f t="shared" ref="J10:J24" si="2">K10+L10+M10+N10+O10+P10</f>
        <v>5001.180703</v>
      </c>
      <c r="K10" s="29">
        <v>2500</v>
      </c>
      <c r="L10" s="29"/>
      <c r="M10" s="29">
        <v>721.180703</v>
      </c>
      <c r="N10" s="29">
        <v>1580</v>
      </c>
      <c r="O10" s="29"/>
      <c r="P10" s="29">
        <v>200</v>
      </c>
      <c r="Q10" s="17" t="s">
        <v>24</v>
      </c>
      <c r="R10" s="17" t="s">
        <v>24</v>
      </c>
      <c r="S10" s="10"/>
    </row>
    <row r="11" s="3" customFormat="1" ht="40.5" spans="1:19">
      <c r="A11" s="1">
        <v>3</v>
      </c>
      <c r="B11" s="1" t="s">
        <v>25</v>
      </c>
      <c r="C11" s="17" t="s">
        <v>34</v>
      </c>
      <c r="D11" s="17" t="s">
        <v>35</v>
      </c>
      <c r="E11" s="17" t="s">
        <v>36</v>
      </c>
      <c r="F11" s="17" t="s">
        <v>37</v>
      </c>
      <c r="G11" s="1" t="s">
        <v>29</v>
      </c>
      <c r="H11" s="18" t="s">
        <v>38</v>
      </c>
      <c r="I11" s="10" t="s">
        <v>31</v>
      </c>
      <c r="J11" s="1">
        <f t="shared" si="2"/>
        <v>1502</v>
      </c>
      <c r="K11" s="29"/>
      <c r="L11" s="29"/>
      <c r="M11" s="29"/>
      <c r="N11" s="29"/>
      <c r="O11" s="29">
        <v>1500</v>
      </c>
      <c r="P11" s="29">
        <v>2</v>
      </c>
      <c r="Q11" s="17" t="s">
        <v>24</v>
      </c>
      <c r="R11" s="17" t="s">
        <v>39</v>
      </c>
      <c r="S11" s="10"/>
    </row>
    <row r="12" s="3" customFormat="1" ht="40.5" spans="1:19">
      <c r="A12" s="1">
        <v>4</v>
      </c>
      <c r="B12" s="1" t="s">
        <v>25</v>
      </c>
      <c r="C12" s="17" t="s">
        <v>26</v>
      </c>
      <c r="D12" s="17" t="s">
        <v>26</v>
      </c>
      <c r="E12" s="17" t="s">
        <v>40</v>
      </c>
      <c r="F12" s="17" t="s">
        <v>37</v>
      </c>
      <c r="G12" s="1" t="s">
        <v>29</v>
      </c>
      <c r="H12" s="18" t="s">
        <v>41</v>
      </c>
      <c r="I12" s="10" t="s">
        <v>31</v>
      </c>
      <c r="J12" s="1">
        <f t="shared" si="2"/>
        <v>2015</v>
      </c>
      <c r="K12" s="29"/>
      <c r="L12" s="29"/>
      <c r="M12" s="29"/>
      <c r="N12" s="29"/>
      <c r="O12" s="29">
        <v>1809</v>
      </c>
      <c r="P12" s="29">
        <v>206</v>
      </c>
      <c r="Q12" s="17" t="s">
        <v>24</v>
      </c>
      <c r="R12" s="17" t="s">
        <v>42</v>
      </c>
      <c r="S12" s="10"/>
    </row>
    <row r="13" s="3" customFormat="1" ht="40.5" spans="1:19">
      <c r="A13" s="1">
        <v>5</v>
      </c>
      <c r="B13" s="1" t="s">
        <v>25</v>
      </c>
      <c r="C13" s="17" t="s">
        <v>43</v>
      </c>
      <c r="D13" s="17" t="s">
        <v>44</v>
      </c>
      <c r="E13" s="17" t="s">
        <v>45</v>
      </c>
      <c r="F13" s="17" t="s">
        <v>46</v>
      </c>
      <c r="G13" s="1" t="s">
        <v>29</v>
      </c>
      <c r="H13" s="10" t="s">
        <v>47</v>
      </c>
      <c r="I13" s="10" t="s">
        <v>31</v>
      </c>
      <c r="J13" s="1">
        <f t="shared" si="2"/>
        <v>71</v>
      </c>
      <c r="K13" s="29"/>
      <c r="L13" s="29"/>
      <c r="M13" s="29"/>
      <c r="N13" s="29">
        <v>30</v>
      </c>
      <c r="O13" s="29"/>
      <c r="P13" s="29">
        <v>41</v>
      </c>
      <c r="Q13" s="17" t="s">
        <v>24</v>
      </c>
      <c r="R13" s="17" t="s">
        <v>24</v>
      </c>
      <c r="S13" s="1"/>
    </row>
    <row r="14" s="3" customFormat="1" ht="40.5" spans="1:19">
      <c r="A14" s="1">
        <v>6</v>
      </c>
      <c r="B14" s="1" t="s">
        <v>25</v>
      </c>
      <c r="C14" s="17" t="s">
        <v>48</v>
      </c>
      <c r="D14" s="17" t="s">
        <v>49</v>
      </c>
      <c r="E14" s="17" t="s">
        <v>50</v>
      </c>
      <c r="F14" s="17" t="s">
        <v>46</v>
      </c>
      <c r="G14" s="1" t="s">
        <v>29</v>
      </c>
      <c r="H14" s="10" t="s">
        <v>51</v>
      </c>
      <c r="I14" s="10" t="s">
        <v>31</v>
      </c>
      <c r="J14" s="1">
        <f t="shared" si="2"/>
        <v>196.2</v>
      </c>
      <c r="K14" s="29">
        <v>93</v>
      </c>
      <c r="L14" s="29">
        <v>93.2</v>
      </c>
      <c r="M14" s="29"/>
      <c r="N14" s="29"/>
      <c r="O14" s="29"/>
      <c r="P14" s="29">
        <v>10</v>
      </c>
      <c r="Q14" s="17" t="s">
        <v>24</v>
      </c>
      <c r="R14" s="17" t="s">
        <v>24</v>
      </c>
      <c r="S14" s="10"/>
    </row>
    <row r="15" s="3" customFormat="1" ht="40.5" spans="1:19">
      <c r="A15" s="1">
        <v>7</v>
      </c>
      <c r="B15" s="1" t="s">
        <v>25</v>
      </c>
      <c r="C15" s="17" t="s">
        <v>52</v>
      </c>
      <c r="D15" s="17" t="s">
        <v>53</v>
      </c>
      <c r="E15" s="17" t="s">
        <v>54</v>
      </c>
      <c r="F15" s="17" t="s">
        <v>46</v>
      </c>
      <c r="G15" s="1" t="s">
        <v>29</v>
      </c>
      <c r="H15" s="1" t="s">
        <v>55</v>
      </c>
      <c r="I15" s="10" t="s">
        <v>56</v>
      </c>
      <c r="J15" s="1">
        <f t="shared" si="2"/>
        <v>88</v>
      </c>
      <c r="K15" s="29">
        <v>38</v>
      </c>
      <c r="L15" s="29"/>
      <c r="M15" s="29"/>
      <c r="N15" s="29"/>
      <c r="O15" s="29"/>
      <c r="P15" s="29">
        <v>50</v>
      </c>
      <c r="Q15" s="17" t="s">
        <v>24</v>
      </c>
      <c r="R15" s="17" t="s">
        <v>24</v>
      </c>
      <c r="S15" s="10"/>
    </row>
    <row r="16" s="3" customFormat="1" ht="40.5" spans="1:19">
      <c r="A16" s="1">
        <v>8</v>
      </c>
      <c r="B16" s="1" t="s">
        <v>25</v>
      </c>
      <c r="C16" s="17" t="s">
        <v>52</v>
      </c>
      <c r="D16" s="17" t="s">
        <v>57</v>
      </c>
      <c r="E16" s="17" t="s">
        <v>58</v>
      </c>
      <c r="F16" s="17" t="s">
        <v>46</v>
      </c>
      <c r="G16" s="1" t="s">
        <v>29</v>
      </c>
      <c r="H16" s="10" t="s">
        <v>59</v>
      </c>
      <c r="I16" s="10" t="s">
        <v>60</v>
      </c>
      <c r="J16" s="1">
        <f t="shared" si="2"/>
        <v>14</v>
      </c>
      <c r="K16" s="29">
        <v>6</v>
      </c>
      <c r="L16" s="29"/>
      <c r="M16" s="29"/>
      <c r="N16" s="29"/>
      <c r="O16" s="29"/>
      <c r="P16" s="29">
        <v>8</v>
      </c>
      <c r="Q16" s="17" t="s">
        <v>24</v>
      </c>
      <c r="R16" s="17" t="s">
        <v>24</v>
      </c>
      <c r="S16" s="10"/>
    </row>
    <row r="17" s="3" customFormat="1" ht="40.5" spans="1:19">
      <c r="A17" s="1">
        <v>9</v>
      </c>
      <c r="B17" s="1" t="s">
        <v>25</v>
      </c>
      <c r="C17" s="17" t="s">
        <v>52</v>
      </c>
      <c r="D17" s="17" t="s">
        <v>61</v>
      </c>
      <c r="E17" s="17" t="s">
        <v>62</v>
      </c>
      <c r="F17" s="17" t="s">
        <v>46</v>
      </c>
      <c r="G17" s="1" t="s">
        <v>29</v>
      </c>
      <c r="H17" s="10" t="s">
        <v>63</v>
      </c>
      <c r="I17" s="10" t="s">
        <v>56</v>
      </c>
      <c r="J17" s="1">
        <f t="shared" si="2"/>
        <v>107</v>
      </c>
      <c r="K17" s="29">
        <v>47</v>
      </c>
      <c r="L17" s="29"/>
      <c r="M17" s="29"/>
      <c r="N17" s="29"/>
      <c r="O17" s="29"/>
      <c r="P17" s="29">
        <v>60</v>
      </c>
      <c r="Q17" s="17" t="s">
        <v>24</v>
      </c>
      <c r="R17" s="17" t="s">
        <v>24</v>
      </c>
      <c r="S17" s="10"/>
    </row>
    <row r="18" s="3" customFormat="1" ht="40.5" spans="1:19">
      <c r="A18" s="1">
        <v>10</v>
      </c>
      <c r="B18" s="1" t="s">
        <v>25</v>
      </c>
      <c r="C18" s="17" t="s">
        <v>64</v>
      </c>
      <c r="D18" s="17" t="s">
        <v>65</v>
      </c>
      <c r="E18" s="17" t="s">
        <v>66</v>
      </c>
      <c r="F18" s="17" t="s">
        <v>46</v>
      </c>
      <c r="G18" s="1" t="s">
        <v>29</v>
      </c>
      <c r="H18" s="10" t="s">
        <v>67</v>
      </c>
      <c r="I18" s="10" t="s">
        <v>68</v>
      </c>
      <c r="J18" s="1">
        <f t="shared" si="2"/>
        <v>236</v>
      </c>
      <c r="K18" s="29">
        <v>95</v>
      </c>
      <c r="L18" s="29"/>
      <c r="M18" s="29"/>
      <c r="N18" s="29"/>
      <c r="O18" s="29"/>
      <c r="P18" s="29">
        <v>141</v>
      </c>
      <c r="Q18" s="17" t="s">
        <v>24</v>
      </c>
      <c r="R18" s="17" t="s">
        <v>24</v>
      </c>
      <c r="S18" s="10"/>
    </row>
    <row r="19" s="3" customFormat="1" ht="57" spans="1:19">
      <c r="A19" s="1">
        <v>11</v>
      </c>
      <c r="B19" s="1" t="s">
        <v>25</v>
      </c>
      <c r="C19" s="17" t="s">
        <v>69</v>
      </c>
      <c r="D19" s="17" t="s">
        <v>70</v>
      </c>
      <c r="E19" s="17" t="s">
        <v>71</v>
      </c>
      <c r="F19" s="17" t="s">
        <v>46</v>
      </c>
      <c r="G19" s="19"/>
      <c r="H19" s="17" t="s">
        <v>72</v>
      </c>
      <c r="I19" s="28"/>
      <c r="J19" s="1">
        <f t="shared" si="2"/>
        <v>95</v>
      </c>
      <c r="K19" s="11"/>
      <c r="L19" s="11"/>
      <c r="M19" s="11"/>
      <c r="N19" s="11"/>
      <c r="O19" s="11"/>
      <c r="P19" s="11">
        <v>95</v>
      </c>
      <c r="Q19" s="17" t="s">
        <v>24</v>
      </c>
      <c r="R19" s="17" t="s">
        <v>24</v>
      </c>
      <c r="S19" s="10"/>
    </row>
    <row r="20" s="3" customFormat="1" ht="108" spans="1:19">
      <c r="A20" s="1">
        <v>12</v>
      </c>
      <c r="B20" s="1" t="s">
        <v>25</v>
      </c>
      <c r="C20" s="17" t="s">
        <v>69</v>
      </c>
      <c r="D20" s="17" t="s">
        <v>73</v>
      </c>
      <c r="E20" s="17" t="s">
        <v>74</v>
      </c>
      <c r="F20" s="17" t="s">
        <v>75</v>
      </c>
      <c r="G20" s="19"/>
      <c r="H20" s="20" t="s">
        <v>76</v>
      </c>
      <c r="I20" s="28"/>
      <c r="J20" s="1">
        <f t="shared" si="2"/>
        <v>80</v>
      </c>
      <c r="K20" s="11"/>
      <c r="L20" s="11"/>
      <c r="M20" s="11"/>
      <c r="N20" s="11"/>
      <c r="O20" s="11"/>
      <c r="P20" s="11">
        <v>80</v>
      </c>
      <c r="Q20" s="17" t="s">
        <v>24</v>
      </c>
      <c r="R20" s="17" t="s">
        <v>24</v>
      </c>
      <c r="S20" s="10"/>
    </row>
    <row r="21" s="3" customFormat="1" ht="28.5" spans="1:19">
      <c r="A21" s="1">
        <v>13</v>
      </c>
      <c r="B21" s="1" t="s">
        <v>25</v>
      </c>
      <c r="C21" s="17" t="s">
        <v>77</v>
      </c>
      <c r="D21" s="17" t="s">
        <v>78</v>
      </c>
      <c r="E21" s="17" t="s">
        <v>79</v>
      </c>
      <c r="F21" s="17" t="s">
        <v>46</v>
      </c>
      <c r="G21" s="19"/>
      <c r="H21" s="17" t="s">
        <v>80</v>
      </c>
      <c r="I21" s="28"/>
      <c r="J21" s="1">
        <f t="shared" si="2"/>
        <v>160</v>
      </c>
      <c r="K21" s="11"/>
      <c r="L21" s="11"/>
      <c r="M21" s="11"/>
      <c r="N21" s="11"/>
      <c r="O21" s="11"/>
      <c r="P21" s="11">
        <v>160</v>
      </c>
      <c r="Q21" s="17" t="s">
        <v>24</v>
      </c>
      <c r="R21" s="17" t="s">
        <v>24</v>
      </c>
      <c r="S21" s="10"/>
    </row>
    <row r="22" s="3" customFormat="1" ht="28.5" spans="1:19">
      <c r="A22" s="1">
        <v>14</v>
      </c>
      <c r="B22" s="1" t="s">
        <v>25</v>
      </c>
      <c r="C22" s="17" t="s">
        <v>52</v>
      </c>
      <c r="D22" s="17" t="s">
        <v>81</v>
      </c>
      <c r="E22" s="17" t="s">
        <v>82</v>
      </c>
      <c r="F22" s="17" t="s">
        <v>46</v>
      </c>
      <c r="G22" s="19"/>
      <c r="H22" s="17" t="s">
        <v>83</v>
      </c>
      <c r="I22" s="28"/>
      <c r="J22" s="1">
        <f t="shared" si="2"/>
        <v>185</v>
      </c>
      <c r="K22" s="11"/>
      <c r="L22" s="11"/>
      <c r="M22" s="11"/>
      <c r="N22" s="11"/>
      <c r="O22" s="11"/>
      <c r="P22" s="11">
        <v>185</v>
      </c>
      <c r="Q22" s="17" t="s">
        <v>24</v>
      </c>
      <c r="R22" s="17" t="s">
        <v>24</v>
      </c>
      <c r="S22" s="10"/>
    </row>
    <row r="23" s="3" customFormat="1" ht="28.5" spans="1:19">
      <c r="A23" s="1">
        <v>15</v>
      </c>
      <c r="B23" s="1" t="s">
        <v>25</v>
      </c>
      <c r="C23" s="17" t="s">
        <v>84</v>
      </c>
      <c r="D23" s="17" t="s">
        <v>85</v>
      </c>
      <c r="E23" s="17" t="s">
        <v>86</v>
      </c>
      <c r="F23" s="17" t="s">
        <v>46</v>
      </c>
      <c r="G23" s="19"/>
      <c r="H23" s="17" t="s">
        <v>87</v>
      </c>
      <c r="I23" s="28"/>
      <c r="J23" s="1">
        <f t="shared" si="2"/>
        <v>43</v>
      </c>
      <c r="K23" s="11"/>
      <c r="L23" s="11"/>
      <c r="M23" s="11"/>
      <c r="N23" s="11"/>
      <c r="O23" s="11"/>
      <c r="P23" s="11">
        <v>43</v>
      </c>
      <c r="Q23" s="17" t="s">
        <v>24</v>
      </c>
      <c r="R23" s="17" t="s">
        <v>24</v>
      </c>
      <c r="S23" s="10"/>
    </row>
    <row r="24" s="3" customFormat="1" ht="28.5" spans="1:19">
      <c r="A24" s="1">
        <v>16</v>
      </c>
      <c r="B24" s="1" t="s">
        <v>25</v>
      </c>
      <c r="C24" s="21" t="s">
        <v>88</v>
      </c>
      <c r="D24" s="22" t="s">
        <v>89</v>
      </c>
      <c r="E24" s="21" t="s">
        <v>90</v>
      </c>
      <c r="F24" s="23" t="s">
        <v>46</v>
      </c>
      <c r="G24" s="19"/>
      <c r="H24" s="23" t="s">
        <v>91</v>
      </c>
      <c r="I24" s="28"/>
      <c r="J24" s="1">
        <f t="shared" si="2"/>
        <v>85</v>
      </c>
      <c r="K24" s="11"/>
      <c r="L24" s="11"/>
      <c r="M24" s="11"/>
      <c r="N24" s="11"/>
      <c r="O24" s="11"/>
      <c r="P24" s="11">
        <v>85</v>
      </c>
      <c r="Q24" s="17" t="s">
        <v>24</v>
      </c>
      <c r="R24" s="17" t="s">
        <v>24</v>
      </c>
      <c r="S24" s="10"/>
    </row>
    <row r="25" s="3" customFormat="1" ht="27" spans="1:19">
      <c r="A25" s="15" t="s">
        <v>23</v>
      </c>
      <c r="B25" s="16"/>
      <c r="C25" s="16"/>
      <c r="D25" s="16"/>
      <c r="E25" s="16"/>
      <c r="F25" s="16"/>
      <c r="G25" s="16"/>
      <c r="H25" s="16"/>
      <c r="I25" s="28"/>
      <c r="J25" s="11">
        <f>SUM(J26:J26)</f>
        <v>96</v>
      </c>
      <c r="K25" s="11">
        <f t="shared" ref="J25:P25" si="3">SUM(K26:K26)</f>
        <v>0</v>
      </c>
      <c r="L25" s="11">
        <f t="shared" si="3"/>
        <v>0</v>
      </c>
      <c r="M25" s="11">
        <f t="shared" si="3"/>
        <v>0</v>
      </c>
      <c r="N25" s="11">
        <f t="shared" si="3"/>
        <v>0</v>
      </c>
      <c r="O25" s="11">
        <f t="shared" si="3"/>
        <v>0</v>
      </c>
      <c r="P25" s="11">
        <f t="shared" si="3"/>
        <v>96</v>
      </c>
      <c r="Q25" s="17" t="s">
        <v>92</v>
      </c>
      <c r="R25" s="11"/>
      <c r="S25" s="37"/>
    </row>
    <row r="26" s="3" customFormat="1" ht="40.5" spans="1:19">
      <c r="A26" s="1">
        <v>17</v>
      </c>
      <c r="B26" s="1" t="s">
        <v>25</v>
      </c>
      <c r="C26" s="17" t="s">
        <v>26</v>
      </c>
      <c r="D26" s="17" t="s">
        <v>26</v>
      </c>
      <c r="E26" s="17" t="s">
        <v>93</v>
      </c>
      <c r="F26" s="24" t="s">
        <v>46</v>
      </c>
      <c r="G26" s="1" t="s">
        <v>29</v>
      </c>
      <c r="H26" s="18" t="s">
        <v>94</v>
      </c>
      <c r="I26" s="10" t="s">
        <v>95</v>
      </c>
      <c r="J26" s="1">
        <f>K26+L26+M26+N26+O26+P26</f>
        <v>96</v>
      </c>
      <c r="K26" s="29"/>
      <c r="L26" s="29"/>
      <c r="M26" s="29"/>
      <c r="N26" s="29"/>
      <c r="O26" s="29"/>
      <c r="P26" s="29">
        <v>96</v>
      </c>
      <c r="Q26" s="17" t="s">
        <v>92</v>
      </c>
      <c r="R26" s="17" t="s">
        <v>39</v>
      </c>
      <c r="S26" s="10"/>
    </row>
    <row r="27" s="3" customFormat="1" ht="27" spans="1:19">
      <c r="A27" s="15" t="s">
        <v>23</v>
      </c>
      <c r="B27" s="16"/>
      <c r="C27" s="16"/>
      <c r="D27" s="16"/>
      <c r="E27" s="16"/>
      <c r="F27" s="16"/>
      <c r="G27" s="16"/>
      <c r="H27" s="16"/>
      <c r="I27" s="28"/>
      <c r="J27" s="11">
        <f t="shared" ref="J27:P27" si="4">SUM(J28:J33)</f>
        <v>1414</v>
      </c>
      <c r="K27" s="11">
        <f t="shared" si="4"/>
        <v>507</v>
      </c>
      <c r="L27" s="11">
        <f t="shared" si="4"/>
        <v>0</v>
      </c>
      <c r="M27" s="11">
        <f t="shared" si="4"/>
        <v>0</v>
      </c>
      <c r="N27" s="11">
        <f t="shared" si="4"/>
        <v>89</v>
      </c>
      <c r="O27" s="11">
        <f t="shared" si="4"/>
        <v>45</v>
      </c>
      <c r="P27" s="11">
        <f t="shared" si="4"/>
        <v>773</v>
      </c>
      <c r="Q27" s="17" t="s">
        <v>96</v>
      </c>
      <c r="R27" s="11"/>
      <c r="S27" s="37"/>
    </row>
    <row r="28" s="3" customFormat="1" ht="40.5" spans="1:19">
      <c r="A28" s="1">
        <v>18</v>
      </c>
      <c r="B28" s="1" t="s">
        <v>25</v>
      </c>
      <c r="C28" s="17" t="s">
        <v>97</v>
      </c>
      <c r="D28" s="17" t="s">
        <v>98</v>
      </c>
      <c r="E28" s="17" t="s">
        <v>99</v>
      </c>
      <c r="F28" s="17" t="s">
        <v>46</v>
      </c>
      <c r="G28" s="1" t="s">
        <v>29</v>
      </c>
      <c r="H28" s="10" t="s">
        <v>100</v>
      </c>
      <c r="I28" s="10" t="s">
        <v>101</v>
      </c>
      <c r="J28" s="1">
        <f t="shared" ref="J28:J33" si="5">K28+L28+M28+N28+O28+P28</f>
        <v>109</v>
      </c>
      <c r="K28" s="29">
        <v>81</v>
      </c>
      <c r="L28" s="29"/>
      <c r="M28" s="29"/>
      <c r="N28" s="29"/>
      <c r="O28" s="29"/>
      <c r="P28" s="29">
        <v>28</v>
      </c>
      <c r="Q28" s="17" t="s">
        <v>96</v>
      </c>
      <c r="R28" s="17" t="s">
        <v>96</v>
      </c>
      <c r="S28" s="10"/>
    </row>
    <row r="29" s="3" customFormat="1" ht="40.5" spans="1:19">
      <c r="A29" s="1">
        <v>19</v>
      </c>
      <c r="B29" s="1" t="s">
        <v>25</v>
      </c>
      <c r="C29" s="17" t="s">
        <v>102</v>
      </c>
      <c r="D29" s="17" t="s">
        <v>103</v>
      </c>
      <c r="E29" s="17" t="s">
        <v>104</v>
      </c>
      <c r="F29" s="17" t="s">
        <v>46</v>
      </c>
      <c r="G29" s="1" t="s">
        <v>29</v>
      </c>
      <c r="H29" s="10" t="s">
        <v>105</v>
      </c>
      <c r="I29" s="10" t="s">
        <v>101</v>
      </c>
      <c r="J29" s="1">
        <f t="shared" si="5"/>
        <v>125</v>
      </c>
      <c r="K29" s="29">
        <v>38</v>
      </c>
      <c r="L29" s="29"/>
      <c r="M29" s="29"/>
      <c r="N29" s="29"/>
      <c r="O29" s="29"/>
      <c r="P29" s="29">
        <v>87</v>
      </c>
      <c r="Q29" s="17" t="s">
        <v>96</v>
      </c>
      <c r="R29" s="17" t="s">
        <v>96</v>
      </c>
      <c r="S29" s="10"/>
    </row>
    <row r="30" s="3" customFormat="1" ht="40.5" spans="1:19">
      <c r="A30" s="1">
        <v>20</v>
      </c>
      <c r="B30" s="1" t="s">
        <v>25</v>
      </c>
      <c r="C30" s="17" t="s">
        <v>48</v>
      </c>
      <c r="D30" s="17" t="s">
        <v>106</v>
      </c>
      <c r="E30" s="17" t="s">
        <v>107</v>
      </c>
      <c r="F30" s="17" t="s">
        <v>46</v>
      </c>
      <c r="G30" s="1" t="s">
        <v>29</v>
      </c>
      <c r="H30" s="10" t="s">
        <v>108</v>
      </c>
      <c r="I30" s="10" t="s">
        <v>101</v>
      </c>
      <c r="J30" s="1">
        <f t="shared" si="5"/>
        <v>165</v>
      </c>
      <c r="K30" s="29">
        <v>50</v>
      </c>
      <c r="L30" s="29"/>
      <c r="M30" s="29"/>
      <c r="N30" s="29"/>
      <c r="O30" s="29"/>
      <c r="P30" s="29">
        <v>115</v>
      </c>
      <c r="Q30" s="17" t="s">
        <v>96</v>
      </c>
      <c r="R30" s="17" t="s">
        <v>96</v>
      </c>
      <c r="S30" s="10"/>
    </row>
    <row r="31" s="3" customFormat="1" ht="40.5" spans="1:19">
      <c r="A31" s="1">
        <v>21</v>
      </c>
      <c r="B31" s="1" t="s">
        <v>25</v>
      </c>
      <c r="C31" s="17" t="s">
        <v>88</v>
      </c>
      <c r="D31" s="17" t="s">
        <v>109</v>
      </c>
      <c r="E31" s="17" t="s">
        <v>110</v>
      </c>
      <c r="F31" s="17" t="s">
        <v>46</v>
      </c>
      <c r="G31" s="1" t="s">
        <v>29</v>
      </c>
      <c r="H31" s="10" t="s">
        <v>111</v>
      </c>
      <c r="I31" s="10" t="s">
        <v>101</v>
      </c>
      <c r="J31" s="1">
        <f t="shared" si="5"/>
        <v>687</v>
      </c>
      <c r="K31" s="29">
        <v>210</v>
      </c>
      <c r="L31" s="29"/>
      <c r="M31" s="29"/>
      <c r="N31" s="29">
        <v>89</v>
      </c>
      <c r="O31" s="29"/>
      <c r="P31" s="29">
        <v>388</v>
      </c>
      <c r="Q31" s="17" t="s">
        <v>96</v>
      </c>
      <c r="R31" s="17" t="s">
        <v>96</v>
      </c>
      <c r="S31" s="10"/>
    </row>
    <row r="32" s="3" customFormat="1" ht="40.5" spans="1:19">
      <c r="A32" s="1">
        <v>22</v>
      </c>
      <c r="B32" s="1" t="s">
        <v>25</v>
      </c>
      <c r="C32" s="17" t="s">
        <v>112</v>
      </c>
      <c r="D32" s="17" t="s">
        <v>113</v>
      </c>
      <c r="E32" s="17" t="s">
        <v>114</v>
      </c>
      <c r="F32" s="17" t="s">
        <v>46</v>
      </c>
      <c r="G32" s="1" t="s">
        <v>29</v>
      </c>
      <c r="H32" s="10" t="s">
        <v>115</v>
      </c>
      <c r="I32" s="10" t="s">
        <v>101</v>
      </c>
      <c r="J32" s="1">
        <f t="shared" si="5"/>
        <v>135</v>
      </c>
      <c r="K32" s="29"/>
      <c r="L32" s="29"/>
      <c r="M32" s="29"/>
      <c r="N32" s="29"/>
      <c r="O32" s="29">
        <v>45</v>
      </c>
      <c r="P32" s="29">
        <v>90</v>
      </c>
      <c r="Q32" s="17" t="s">
        <v>96</v>
      </c>
      <c r="R32" s="17" t="s">
        <v>96</v>
      </c>
      <c r="S32" s="10"/>
    </row>
    <row r="33" s="3" customFormat="1" ht="40.5" spans="1:19">
      <c r="A33" s="1">
        <v>23</v>
      </c>
      <c r="B33" s="1" t="s">
        <v>25</v>
      </c>
      <c r="C33" s="17" t="s">
        <v>88</v>
      </c>
      <c r="D33" s="17" t="s">
        <v>109</v>
      </c>
      <c r="E33" s="17" t="s">
        <v>116</v>
      </c>
      <c r="F33" s="17" t="s">
        <v>46</v>
      </c>
      <c r="G33" s="1" t="s">
        <v>29</v>
      </c>
      <c r="H33" s="10" t="s">
        <v>111</v>
      </c>
      <c r="I33" s="10" t="s">
        <v>101</v>
      </c>
      <c r="J33" s="1">
        <f t="shared" si="5"/>
        <v>193</v>
      </c>
      <c r="K33" s="29">
        <v>128</v>
      </c>
      <c r="L33" s="29"/>
      <c r="M33" s="29"/>
      <c r="N33" s="29"/>
      <c r="O33" s="29"/>
      <c r="P33" s="29">
        <v>65</v>
      </c>
      <c r="Q33" s="17" t="s">
        <v>96</v>
      </c>
      <c r="R33" s="17" t="s">
        <v>96</v>
      </c>
      <c r="S33" s="10"/>
    </row>
    <row r="34" s="3" customFormat="1" ht="27" spans="1:19">
      <c r="A34" s="15" t="s">
        <v>23</v>
      </c>
      <c r="B34" s="16"/>
      <c r="C34" s="16"/>
      <c r="D34" s="16"/>
      <c r="E34" s="16"/>
      <c r="F34" s="16"/>
      <c r="G34" s="16"/>
      <c r="H34" s="16"/>
      <c r="I34" s="28"/>
      <c r="J34" s="30">
        <f t="shared" ref="J34:P34" si="6">SUM(J35:J61)</f>
        <v>1349</v>
      </c>
      <c r="K34" s="30">
        <f t="shared" si="6"/>
        <v>0</v>
      </c>
      <c r="L34" s="30">
        <f t="shared" si="6"/>
        <v>0</v>
      </c>
      <c r="M34" s="30">
        <f t="shared" si="6"/>
        <v>0</v>
      </c>
      <c r="N34" s="30">
        <f t="shared" si="6"/>
        <v>0</v>
      </c>
      <c r="O34" s="30">
        <f t="shared" si="6"/>
        <v>363</v>
      </c>
      <c r="P34" s="30">
        <f t="shared" si="6"/>
        <v>986</v>
      </c>
      <c r="Q34" s="17" t="s">
        <v>117</v>
      </c>
      <c r="R34" s="11"/>
      <c r="S34" s="37"/>
    </row>
    <row r="35" s="3" customFormat="1" ht="40.5" spans="1:19">
      <c r="A35" s="1">
        <v>24</v>
      </c>
      <c r="B35" s="1" t="s">
        <v>25</v>
      </c>
      <c r="C35" s="17" t="s">
        <v>48</v>
      </c>
      <c r="D35" s="17" t="s">
        <v>118</v>
      </c>
      <c r="E35" s="17" t="s">
        <v>119</v>
      </c>
      <c r="F35" s="17" t="s">
        <v>46</v>
      </c>
      <c r="G35" s="1" t="s">
        <v>29</v>
      </c>
      <c r="H35" s="10" t="s">
        <v>120</v>
      </c>
      <c r="I35" s="31" t="s">
        <v>121</v>
      </c>
      <c r="J35" s="1">
        <f t="shared" ref="J35:J61" si="7">K35+L35+M35+N35+O35+P35</f>
        <v>27</v>
      </c>
      <c r="K35" s="29"/>
      <c r="L35" s="29"/>
      <c r="M35" s="29"/>
      <c r="N35" s="29"/>
      <c r="O35" s="29">
        <v>8</v>
      </c>
      <c r="P35" s="29">
        <v>19</v>
      </c>
      <c r="Q35" s="17" t="s">
        <v>117</v>
      </c>
      <c r="R35" s="17" t="s">
        <v>122</v>
      </c>
      <c r="S35" s="10"/>
    </row>
    <row r="36" s="3" customFormat="1" ht="40.5" spans="1:19">
      <c r="A36" s="1">
        <v>25</v>
      </c>
      <c r="B36" s="1" t="s">
        <v>25</v>
      </c>
      <c r="C36" s="17" t="s">
        <v>48</v>
      </c>
      <c r="D36" s="17" t="s">
        <v>123</v>
      </c>
      <c r="E36" s="17" t="s">
        <v>124</v>
      </c>
      <c r="F36" s="17" t="s">
        <v>46</v>
      </c>
      <c r="G36" s="1" t="s">
        <v>29</v>
      </c>
      <c r="H36" s="10" t="s">
        <v>125</v>
      </c>
      <c r="I36" s="31" t="s">
        <v>121</v>
      </c>
      <c r="J36" s="1">
        <f t="shared" si="7"/>
        <v>6</v>
      </c>
      <c r="K36" s="29"/>
      <c r="L36" s="29"/>
      <c r="M36" s="29"/>
      <c r="N36" s="29"/>
      <c r="O36" s="29">
        <v>2</v>
      </c>
      <c r="P36" s="29">
        <v>4</v>
      </c>
      <c r="Q36" s="17" t="s">
        <v>117</v>
      </c>
      <c r="R36" s="17" t="s">
        <v>122</v>
      </c>
      <c r="S36" s="10"/>
    </row>
    <row r="37" s="3" customFormat="1" ht="40.5" spans="1:19">
      <c r="A37" s="1">
        <v>26</v>
      </c>
      <c r="B37" s="1" t="s">
        <v>25</v>
      </c>
      <c r="C37" s="17" t="s">
        <v>48</v>
      </c>
      <c r="D37" s="17" t="s">
        <v>126</v>
      </c>
      <c r="E37" s="17" t="s">
        <v>127</v>
      </c>
      <c r="F37" s="17" t="s">
        <v>46</v>
      </c>
      <c r="G37" s="1" t="s">
        <v>29</v>
      </c>
      <c r="H37" s="10" t="s">
        <v>128</v>
      </c>
      <c r="I37" s="31" t="s">
        <v>121</v>
      </c>
      <c r="J37" s="1">
        <f t="shared" si="7"/>
        <v>17</v>
      </c>
      <c r="K37" s="29"/>
      <c r="L37" s="29"/>
      <c r="M37" s="29"/>
      <c r="N37" s="29"/>
      <c r="O37" s="29">
        <v>5</v>
      </c>
      <c r="P37" s="29">
        <v>12</v>
      </c>
      <c r="Q37" s="17" t="s">
        <v>117</v>
      </c>
      <c r="R37" s="17" t="s">
        <v>122</v>
      </c>
      <c r="S37" s="10"/>
    </row>
    <row r="38" s="3" customFormat="1" ht="40.5" spans="1:19">
      <c r="A38" s="1">
        <v>27</v>
      </c>
      <c r="B38" s="1" t="s">
        <v>25</v>
      </c>
      <c r="C38" s="17" t="s">
        <v>48</v>
      </c>
      <c r="D38" s="17" t="s">
        <v>118</v>
      </c>
      <c r="E38" s="17" t="s">
        <v>129</v>
      </c>
      <c r="F38" s="17" t="s">
        <v>46</v>
      </c>
      <c r="G38" s="1" t="s">
        <v>29</v>
      </c>
      <c r="H38" s="10" t="s">
        <v>130</v>
      </c>
      <c r="I38" s="31" t="s">
        <v>121</v>
      </c>
      <c r="J38" s="1">
        <f t="shared" si="7"/>
        <v>25</v>
      </c>
      <c r="K38" s="29"/>
      <c r="L38" s="29"/>
      <c r="M38" s="29"/>
      <c r="N38" s="29"/>
      <c r="O38" s="29">
        <v>8</v>
      </c>
      <c r="P38" s="29">
        <v>17</v>
      </c>
      <c r="Q38" s="17" t="s">
        <v>117</v>
      </c>
      <c r="R38" s="17" t="s">
        <v>122</v>
      </c>
      <c r="S38" s="10"/>
    </row>
    <row r="39" s="3" customFormat="1" ht="40.5" spans="1:19">
      <c r="A39" s="1">
        <v>28</v>
      </c>
      <c r="B39" s="1" t="s">
        <v>25</v>
      </c>
      <c r="C39" s="17" t="s">
        <v>48</v>
      </c>
      <c r="D39" s="17" t="s">
        <v>123</v>
      </c>
      <c r="E39" s="17" t="s">
        <v>131</v>
      </c>
      <c r="F39" s="17" t="s">
        <v>46</v>
      </c>
      <c r="G39" s="1" t="s">
        <v>29</v>
      </c>
      <c r="H39" s="10" t="s">
        <v>132</v>
      </c>
      <c r="I39" s="31" t="s">
        <v>121</v>
      </c>
      <c r="J39" s="1">
        <f t="shared" si="7"/>
        <v>6</v>
      </c>
      <c r="K39" s="29"/>
      <c r="L39" s="29"/>
      <c r="M39" s="29"/>
      <c r="N39" s="29"/>
      <c r="O39" s="29">
        <v>2</v>
      </c>
      <c r="P39" s="29">
        <v>4</v>
      </c>
      <c r="Q39" s="17" t="s">
        <v>117</v>
      </c>
      <c r="R39" s="17" t="s">
        <v>122</v>
      </c>
      <c r="S39" s="10"/>
    </row>
    <row r="40" s="3" customFormat="1" ht="40.5" spans="1:19">
      <c r="A40" s="1">
        <v>29</v>
      </c>
      <c r="B40" s="1" t="s">
        <v>25</v>
      </c>
      <c r="C40" s="17" t="s">
        <v>133</v>
      </c>
      <c r="D40" s="17" t="s">
        <v>134</v>
      </c>
      <c r="E40" s="17" t="s">
        <v>135</v>
      </c>
      <c r="F40" s="17" t="s">
        <v>46</v>
      </c>
      <c r="G40" s="1" t="s">
        <v>29</v>
      </c>
      <c r="H40" s="10" t="s">
        <v>136</v>
      </c>
      <c r="I40" s="31" t="s">
        <v>121</v>
      </c>
      <c r="J40" s="1">
        <f t="shared" si="7"/>
        <v>32</v>
      </c>
      <c r="K40" s="29"/>
      <c r="L40" s="29"/>
      <c r="M40" s="29"/>
      <c r="N40" s="29"/>
      <c r="O40" s="29">
        <v>10</v>
      </c>
      <c r="P40" s="29">
        <v>22</v>
      </c>
      <c r="Q40" s="17" t="s">
        <v>117</v>
      </c>
      <c r="R40" s="17" t="s">
        <v>122</v>
      </c>
      <c r="S40" s="10"/>
    </row>
    <row r="41" s="3" customFormat="1" ht="40.5" spans="1:19">
      <c r="A41" s="1">
        <v>30</v>
      </c>
      <c r="B41" s="1" t="s">
        <v>25</v>
      </c>
      <c r="C41" s="17" t="s">
        <v>133</v>
      </c>
      <c r="D41" s="17" t="s">
        <v>137</v>
      </c>
      <c r="E41" s="17" t="s">
        <v>138</v>
      </c>
      <c r="F41" s="17" t="s">
        <v>46</v>
      </c>
      <c r="G41" s="1" t="s">
        <v>29</v>
      </c>
      <c r="H41" s="10" t="s">
        <v>139</v>
      </c>
      <c r="I41" s="31" t="s">
        <v>121</v>
      </c>
      <c r="J41" s="1">
        <f t="shared" si="7"/>
        <v>35</v>
      </c>
      <c r="K41" s="29"/>
      <c r="L41" s="29"/>
      <c r="M41" s="29"/>
      <c r="N41" s="29"/>
      <c r="O41" s="29">
        <v>11</v>
      </c>
      <c r="P41" s="29">
        <v>24</v>
      </c>
      <c r="Q41" s="17" t="s">
        <v>117</v>
      </c>
      <c r="R41" s="17" t="s">
        <v>122</v>
      </c>
      <c r="S41" s="10"/>
    </row>
    <row r="42" s="3" customFormat="1" ht="40.5" spans="1:19">
      <c r="A42" s="1">
        <v>31</v>
      </c>
      <c r="B42" s="1" t="s">
        <v>25</v>
      </c>
      <c r="C42" s="17" t="s">
        <v>133</v>
      </c>
      <c r="D42" s="17" t="s">
        <v>137</v>
      </c>
      <c r="E42" s="17" t="s">
        <v>140</v>
      </c>
      <c r="F42" s="17" t="s">
        <v>46</v>
      </c>
      <c r="G42" s="1" t="s">
        <v>29</v>
      </c>
      <c r="H42" s="10" t="s">
        <v>141</v>
      </c>
      <c r="I42" s="31" t="s">
        <v>121</v>
      </c>
      <c r="J42" s="1">
        <f t="shared" si="7"/>
        <v>54</v>
      </c>
      <c r="K42" s="29"/>
      <c r="L42" s="29"/>
      <c r="M42" s="29"/>
      <c r="N42" s="29"/>
      <c r="O42" s="29">
        <v>16</v>
      </c>
      <c r="P42" s="29">
        <v>38</v>
      </c>
      <c r="Q42" s="17" t="s">
        <v>117</v>
      </c>
      <c r="R42" s="17" t="s">
        <v>122</v>
      </c>
      <c r="S42" s="10"/>
    </row>
    <row r="43" s="3" customFormat="1" ht="40.5" spans="1:19">
      <c r="A43" s="1">
        <v>32</v>
      </c>
      <c r="B43" s="1" t="s">
        <v>25</v>
      </c>
      <c r="C43" s="17" t="s">
        <v>133</v>
      </c>
      <c r="D43" s="17" t="s">
        <v>142</v>
      </c>
      <c r="E43" s="17" t="s">
        <v>143</v>
      </c>
      <c r="F43" s="17" t="s">
        <v>46</v>
      </c>
      <c r="G43" s="1" t="s">
        <v>29</v>
      </c>
      <c r="H43" s="10" t="s">
        <v>144</v>
      </c>
      <c r="I43" s="31" t="s">
        <v>121</v>
      </c>
      <c r="J43" s="1">
        <f t="shared" si="7"/>
        <v>39</v>
      </c>
      <c r="K43" s="29"/>
      <c r="L43" s="29"/>
      <c r="M43" s="29"/>
      <c r="N43" s="29"/>
      <c r="O43" s="29">
        <v>12</v>
      </c>
      <c r="P43" s="29">
        <v>27</v>
      </c>
      <c r="Q43" s="17" t="s">
        <v>117</v>
      </c>
      <c r="R43" s="17" t="s">
        <v>122</v>
      </c>
      <c r="S43" s="10"/>
    </row>
    <row r="44" s="3" customFormat="1" ht="40.5" spans="1:19">
      <c r="A44" s="1">
        <v>33</v>
      </c>
      <c r="B44" s="1" t="s">
        <v>25</v>
      </c>
      <c r="C44" s="17" t="s">
        <v>133</v>
      </c>
      <c r="D44" s="17" t="s">
        <v>142</v>
      </c>
      <c r="E44" s="17" t="s">
        <v>145</v>
      </c>
      <c r="F44" s="17" t="s">
        <v>46</v>
      </c>
      <c r="G44" s="1" t="s">
        <v>29</v>
      </c>
      <c r="H44" s="10" t="s">
        <v>146</v>
      </c>
      <c r="I44" s="31" t="s">
        <v>121</v>
      </c>
      <c r="J44" s="1">
        <f t="shared" si="7"/>
        <v>38</v>
      </c>
      <c r="K44" s="29"/>
      <c r="L44" s="29"/>
      <c r="M44" s="29"/>
      <c r="N44" s="29"/>
      <c r="O44" s="29">
        <v>11</v>
      </c>
      <c r="P44" s="29">
        <v>27</v>
      </c>
      <c r="Q44" s="17" t="s">
        <v>117</v>
      </c>
      <c r="R44" s="17" t="s">
        <v>122</v>
      </c>
      <c r="S44" s="10"/>
    </row>
    <row r="45" s="3" customFormat="1" ht="40.5" spans="1:19">
      <c r="A45" s="1">
        <v>34</v>
      </c>
      <c r="B45" s="1" t="s">
        <v>25</v>
      </c>
      <c r="C45" s="17" t="s">
        <v>133</v>
      </c>
      <c r="D45" s="17" t="s">
        <v>134</v>
      </c>
      <c r="E45" s="17" t="s">
        <v>147</v>
      </c>
      <c r="F45" s="17" t="s">
        <v>46</v>
      </c>
      <c r="G45" s="1" t="s">
        <v>29</v>
      </c>
      <c r="H45" s="10" t="s">
        <v>148</v>
      </c>
      <c r="I45" s="31" t="s">
        <v>121</v>
      </c>
      <c r="J45" s="1">
        <f t="shared" si="7"/>
        <v>15</v>
      </c>
      <c r="K45" s="29"/>
      <c r="L45" s="29"/>
      <c r="M45" s="29"/>
      <c r="N45" s="29"/>
      <c r="O45" s="29">
        <v>5</v>
      </c>
      <c r="P45" s="29">
        <v>10</v>
      </c>
      <c r="Q45" s="17" t="s">
        <v>117</v>
      </c>
      <c r="R45" s="17" t="s">
        <v>122</v>
      </c>
      <c r="S45" s="10"/>
    </row>
    <row r="46" s="3" customFormat="1" ht="40.5" spans="1:19">
      <c r="A46" s="1">
        <v>35</v>
      </c>
      <c r="B46" s="1" t="s">
        <v>25</v>
      </c>
      <c r="C46" s="17" t="s">
        <v>133</v>
      </c>
      <c r="D46" s="17" t="s">
        <v>137</v>
      </c>
      <c r="E46" s="17" t="s">
        <v>149</v>
      </c>
      <c r="F46" s="17" t="s">
        <v>46</v>
      </c>
      <c r="G46" s="1" t="s">
        <v>29</v>
      </c>
      <c r="H46" s="10" t="s">
        <v>150</v>
      </c>
      <c r="I46" s="31" t="s">
        <v>121</v>
      </c>
      <c r="J46" s="1">
        <f t="shared" si="7"/>
        <v>24</v>
      </c>
      <c r="K46" s="29"/>
      <c r="L46" s="29"/>
      <c r="M46" s="29"/>
      <c r="N46" s="29"/>
      <c r="O46" s="29">
        <v>7</v>
      </c>
      <c r="P46" s="29">
        <v>17</v>
      </c>
      <c r="Q46" s="17" t="s">
        <v>117</v>
      </c>
      <c r="R46" s="17" t="s">
        <v>122</v>
      </c>
      <c r="S46" s="10"/>
    </row>
    <row r="47" s="3" customFormat="1" ht="40.5" spans="1:19">
      <c r="A47" s="1">
        <v>36</v>
      </c>
      <c r="B47" s="1" t="s">
        <v>25</v>
      </c>
      <c r="C47" s="17" t="s">
        <v>133</v>
      </c>
      <c r="D47" s="17" t="s">
        <v>137</v>
      </c>
      <c r="E47" s="17" t="s">
        <v>151</v>
      </c>
      <c r="F47" s="17" t="s">
        <v>46</v>
      </c>
      <c r="G47" s="1" t="s">
        <v>29</v>
      </c>
      <c r="H47" s="10" t="s">
        <v>152</v>
      </c>
      <c r="I47" s="31" t="s">
        <v>121</v>
      </c>
      <c r="J47" s="1">
        <f t="shared" si="7"/>
        <v>48</v>
      </c>
      <c r="K47" s="29"/>
      <c r="L47" s="29"/>
      <c r="M47" s="29"/>
      <c r="N47" s="29"/>
      <c r="O47" s="29">
        <v>14</v>
      </c>
      <c r="P47" s="29">
        <v>34</v>
      </c>
      <c r="Q47" s="17" t="s">
        <v>117</v>
      </c>
      <c r="R47" s="17" t="s">
        <v>122</v>
      </c>
      <c r="S47" s="10"/>
    </row>
    <row r="48" s="3" customFormat="1" ht="40.5" spans="1:19">
      <c r="A48" s="1">
        <v>37</v>
      </c>
      <c r="B48" s="1" t="s">
        <v>25</v>
      </c>
      <c r="C48" s="17" t="s">
        <v>52</v>
      </c>
      <c r="D48" s="17" t="s">
        <v>61</v>
      </c>
      <c r="E48" s="17" t="s">
        <v>153</v>
      </c>
      <c r="F48" s="17" t="s">
        <v>46</v>
      </c>
      <c r="G48" s="1" t="s">
        <v>29</v>
      </c>
      <c r="H48" s="10" t="s">
        <v>154</v>
      </c>
      <c r="I48" s="31" t="s">
        <v>121</v>
      </c>
      <c r="J48" s="1">
        <f t="shared" si="7"/>
        <v>9</v>
      </c>
      <c r="K48" s="29"/>
      <c r="L48" s="29"/>
      <c r="M48" s="29"/>
      <c r="N48" s="29"/>
      <c r="O48" s="29">
        <v>3</v>
      </c>
      <c r="P48" s="29">
        <v>6</v>
      </c>
      <c r="Q48" s="17" t="s">
        <v>117</v>
      </c>
      <c r="R48" s="17" t="s">
        <v>122</v>
      </c>
      <c r="S48" s="10"/>
    </row>
    <row r="49" s="3" customFormat="1" ht="40.5" spans="1:19">
      <c r="A49" s="1">
        <v>38</v>
      </c>
      <c r="B49" s="1" t="s">
        <v>25</v>
      </c>
      <c r="C49" s="17" t="s">
        <v>52</v>
      </c>
      <c r="D49" s="17" t="s">
        <v>61</v>
      </c>
      <c r="E49" s="17" t="s">
        <v>155</v>
      </c>
      <c r="F49" s="17" t="s">
        <v>46</v>
      </c>
      <c r="G49" s="1" t="s">
        <v>29</v>
      </c>
      <c r="H49" s="10" t="s">
        <v>156</v>
      </c>
      <c r="I49" s="31" t="s">
        <v>121</v>
      </c>
      <c r="J49" s="1">
        <f t="shared" si="7"/>
        <v>79</v>
      </c>
      <c r="K49" s="29"/>
      <c r="L49" s="29"/>
      <c r="M49" s="29"/>
      <c r="N49" s="29"/>
      <c r="O49" s="29">
        <v>24</v>
      </c>
      <c r="P49" s="29">
        <v>55</v>
      </c>
      <c r="Q49" s="17" t="s">
        <v>117</v>
      </c>
      <c r="R49" s="17" t="s">
        <v>122</v>
      </c>
      <c r="S49" s="10"/>
    </row>
    <row r="50" s="3" customFormat="1" ht="40.5" spans="1:19">
      <c r="A50" s="1">
        <v>39</v>
      </c>
      <c r="B50" s="1" t="s">
        <v>25</v>
      </c>
      <c r="C50" s="17" t="s">
        <v>88</v>
      </c>
      <c r="D50" s="17" t="s">
        <v>157</v>
      </c>
      <c r="E50" s="17" t="s">
        <v>158</v>
      </c>
      <c r="F50" s="17" t="s">
        <v>46</v>
      </c>
      <c r="G50" s="1" t="s">
        <v>29</v>
      </c>
      <c r="H50" s="10" t="s">
        <v>159</v>
      </c>
      <c r="I50" s="31" t="s">
        <v>121</v>
      </c>
      <c r="J50" s="1">
        <f t="shared" si="7"/>
        <v>45</v>
      </c>
      <c r="K50" s="29"/>
      <c r="L50" s="29"/>
      <c r="M50" s="29"/>
      <c r="N50" s="29"/>
      <c r="O50" s="29">
        <v>14</v>
      </c>
      <c r="P50" s="29">
        <v>31</v>
      </c>
      <c r="Q50" s="17" t="s">
        <v>117</v>
      </c>
      <c r="R50" s="17" t="s">
        <v>122</v>
      </c>
      <c r="S50" s="10"/>
    </row>
    <row r="51" s="3" customFormat="1" ht="40.5" spans="1:19">
      <c r="A51" s="1">
        <v>40</v>
      </c>
      <c r="B51" s="1" t="s">
        <v>25</v>
      </c>
      <c r="C51" s="17" t="s">
        <v>88</v>
      </c>
      <c r="D51" s="17" t="s">
        <v>160</v>
      </c>
      <c r="E51" s="17" t="s">
        <v>161</v>
      </c>
      <c r="F51" s="17" t="s">
        <v>46</v>
      </c>
      <c r="G51" s="1" t="s">
        <v>29</v>
      </c>
      <c r="H51" s="10" t="s">
        <v>162</v>
      </c>
      <c r="I51" s="31" t="s">
        <v>163</v>
      </c>
      <c r="J51" s="1">
        <f t="shared" si="7"/>
        <v>237</v>
      </c>
      <c r="K51" s="29"/>
      <c r="L51" s="29"/>
      <c r="M51" s="29"/>
      <c r="N51" s="29"/>
      <c r="O51" s="29">
        <v>77</v>
      </c>
      <c r="P51" s="29">
        <v>160</v>
      </c>
      <c r="Q51" s="17" t="s">
        <v>117</v>
      </c>
      <c r="R51" s="17" t="s">
        <v>122</v>
      </c>
      <c r="S51" s="10"/>
    </row>
    <row r="52" s="3" customFormat="1" ht="40.5" spans="1:19">
      <c r="A52" s="1">
        <v>41</v>
      </c>
      <c r="B52" s="1" t="s">
        <v>25</v>
      </c>
      <c r="C52" s="17" t="s">
        <v>88</v>
      </c>
      <c r="D52" s="17" t="s">
        <v>164</v>
      </c>
      <c r="E52" s="17" t="s">
        <v>165</v>
      </c>
      <c r="F52" s="17" t="s">
        <v>46</v>
      </c>
      <c r="G52" s="1" t="s">
        <v>29</v>
      </c>
      <c r="H52" s="10" t="s">
        <v>166</v>
      </c>
      <c r="I52" s="31" t="s">
        <v>121</v>
      </c>
      <c r="J52" s="1">
        <f t="shared" si="7"/>
        <v>9</v>
      </c>
      <c r="K52" s="29"/>
      <c r="L52" s="29"/>
      <c r="M52" s="29"/>
      <c r="N52" s="29"/>
      <c r="O52" s="29">
        <v>3</v>
      </c>
      <c r="P52" s="29">
        <v>6</v>
      </c>
      <c r="Q52" s="17" t="s">
        <v>117</v>
      </c>
      <c r="R52" s="17" t="s">
        <v>122</v>
      </c>
      <c r="S52" s="10"/>
    </row>
    <row r="53" s="3" customFormat="1" ht="40.5" spans="1:19">
      <c r="A53" s="1">
        <v>42</v>
      </c>
      <c r="B53" s="1" t="s">
        <v>25</v>
      </c>
      <c r="C53" s="17" t="s">
        <v>167</v>
      </c>
      <c r="D53" s="17" t="s">
        <v>168</v>
      </c>
      <c r="E53" s="17" t="s">
        <v>169</v>
      </c>
      <c r="F53" s="17" t="s">
        <v>46</v>
      </c>
      <c r="G53" s="1" t="s">
        <v>29</v>
      </c>
      <c r="H53" s="10" t="s">
        <v>170</v>
      </c>
      <c r="I53" s="31" t="s">
        <v>121</v>
      </c>
      <c r="J53" s="1">
        <f t="shared" si="7"/>
        <v>31</v>
      </c>
      <c r="K53" s="29"/>
      <c r="L53" s="29"/>
      <c r="M53" s="29"/>
      <c r="N53" s="29"/>
      <c r="O53" s="29">
        <v>9</v>
      </c>
      <c r="P53" s="29">
        <v>22</v>
      </c>
      <c r="Q53" s="17" t="s">
        <v>117</v>
      </c>
      <c r="R53" s="17" t="s">
        <v>122</v>
      </c>
      <c r="S53" s="10"/>
    </row>
    <row r="54" s="3" customFormat="1" ht="40.5" spans="1:19">
      <c r="A54" s="1">
        <v>43</v>
      </c>
      <c r="B54" s="1" t="s">
        <v>25</v>
      </c>
      <c r="C54" s="17" t="s">
        <v>167</v>
      </c>
      <c r="D54" s="17" t="s">
        <v>171</v>
      </c>
      <c r="E54" s="17" t="s">
        <v>172</v>
      </c>
      <c r="F54" s="17" t="s">
        <v>46</v>
      </c>
      <c r="G54" s="1" t="s">
        <v>29</v>
      </c>
      <c r="H54" s="10" t="s">
        <v>173</v>
      </c>
      <c r="I54" s="31" t="s">
        <v>121</v>
      </c>
      <c r="J54" s="1">
        <f t="shared" si="7"/>
        <v>23</v>
      </c>
      <c r="K54" s="29"/>
      <c r="L54" s="29"/>
      <c r="M54" s="29"/>
      <c r="N54" s="29"/>
      <c r="O54" s="29">
        <v>7</v>
      </c>
      <c r="P54" s="29">
        <v>16</v>
      </c>
      <c r="Q54" s="17" t="s">
        <v>117</v>
      </c>
      <c r="R54" s="17" t="s">
        <v>122</v>
      </c>
      <c r="S54" s="10"/>
    </row>
    <row r="55" s="3" customFormat="1" ht="40.5" spans="1:19">
      <c r="A55" s="1">
        <v>44</v>
      </c>
      <c r="B55" s="1" t="s">
        <v>25</v>
      </c>
      <c r="C55" s="17" t="s">
        <v>167</v>
      </c>
      <c r="D55" s="17" t="s">
        <v>171</v>
      </c>
      <c r="E55" s="17" t="s">
        <v>174</v>
      </c>
      <c r="F55" s="17" t="s">
        <v>46</v>
      </c>
      <c r="G55" s="1" t="s">
        <v>29</v>
      </c>
      <c r="H55" s="10" t="s">
        <v>175</v>
      </c>
      <c r="I55" s="31" t="s">
        <v>121</v>
      </c>
      <c r="J55" s="1">
        <f t="shared" si="7"/>
        <v>29</v>
      </c>
      <c r="K55" s="29"/>
      <c r="L55" s="29"/>
      <c r="M55" s="29"/>
      <c r="N55" s="29"/>
      <c r="O55" s="29">
        <v>9</v>
      </c>
      <c r="P55" s="29">
        <v>20</v>
      </c>
      <c r="Q55" s="17" t="s">
        <v>117</v>
      </c>
      <c r="R55" s="17" t="s">
        <v>122</v>
      </c>
      <c r="S55" s="10"/>
    </row>
    <row r="56" s="3" customFormat="1" ht="40.5" spans="1:19">
      <c r="A56" s="1">
        <v>45</v>
      </c>
      <c r="B56" s="1" t="s">
        <v>25</v>
      </c>
      <c r="C56" s="17" t="s">
        <v>64</v>
      </c>
      <c r="D56" s="17" t="s">
        <v>176</v>
      </c>
      <c r="E56" s="17" t="s">
        <v>177</v>
      </c>
      <c r="F56" s="17" t="s">
        <v>46</v>
      </c>
      <c r="G56" s="1" t="s">
        <v>29</v>
      </c>
      <c r="H56" s="10" t="s">
        <v>178</v>
      </c>
      <c r="I56" s="31" t="s">
        <v>121</v>
      </c>
      <c r="J56" s="1">
        <f t="shared" si="7"/>
        <v>119</v>
      </c>
      <c r="K56" s="29"/>
      <c r="L56" s="29"/>
      <c r="M56" s="29"/>
      <c r="N56" s="29"/>
      <c r="O56" s="29">
        <v>36</v>
      </c>
      <c r="P56" s="29">
        <v>83</v>
      </c>
      <c r="Q56" s="17" t="s">
        <v>117</v>
      </c>
      <c r="R56" s="17" t="s">
        <v>122</v>
      </c>
      <c r="S56" s="10"/>
    </row>
    <row r="57" s="3" customFormat="1" ht="40.5" spans="1:19">
      <c r="A57" s="1">
        <v>46</v>
      </c>
      <c r="B57" s="1" t="s">
        <v>25</v>
      </c>
      <c r="C57" s="17" t="s">
        <v>97</v>
      </c>
      <c r="D57" s="17" t="s">
        <v>179</v>
      </c>
      <c r="E57" s="17" t="s">
        <v>180</v>
      </c>
      <c r="F57" s="17" t="s">
        <v>46</v>
      </c>
      <c r="G57" s="1" t="s">
        <v>29</v>
      </c>
      <c r="H57" s="10" t="s">
        <v>181</v>
      </c>
      <c r="I57" s="31" t="s">
        <v>163</v>
      </c>
      <c r="J57" s="1">
        <f t="shared" si="7"/>
        <v>139</v>
      </c>
      <c r="K57" s="29"/>
      <c r="L57" s="29"/>
      <c r="M57" s="29"/>
      <c r="N57" s="29"/>
      <c r="O57" s="29">
        <v>42</v>
      </c>
      <c r="P57" s="29">
        <v>97</v>
      </c>
      <c r="Q57" s="17" t="s">
        <v>117</v>
      </c>
      <c r="R57" s="17" t="s">
        <v>122</v>
      </c>
      <c r="S57" s="10"/>
    </row>
    <row r="58" s="3" customFormat="1" ht="40.5" spans="1:19">
      <c r="A58" s="1">
        <v>47</v>
      </c>
      <c r="B58" s="1" t="s">
        <v>25</v>
      </c>
      <c r="C58" s="17" t="s">
        <v>52</v>
      </c>
      <c r="D58" s="17" t="s">
        <v>182</v>
      </c>
      <c r="E58" s="17" t="s">
        <v>183</v>
      </c>
      <c r="F58" s="17" t="s">
        <v>46</v>
      </c>
      <c r="G58" s="1" t="s">
        <v>29</v>
      </c>
      <c r="H58" s="10" t="s">
        <v>184</v>
      </c>
      <c r="I58" s="31" t="s">
        <v>121</v>
      </c>
      <c r="J58" s="1">
        <f t="shared" si="7"/>
        <v>53</v>
      </c>
      <c r="K58" s="29"/>
      <c r="L58" s="29"/>
      <c r="M58" s="29"/>
      <c r="N58" s="29"/>
      <c r="O58" s="29">
        <v>16</v>
      </c>
      <c r="P58" s="29">
        <v>37</v>
      </c>
      <c r="Q58" s="17" t="s">
        <v>117</v>
      </c>
      <c r="R58" s="17" t="s">
        <v>122</v>
      </c>
      <c r="S58" s="10"/>
    </row>
    <row r="59" s="3" customFormat="1" ht="40.5" spans="1:19">
      <c r="A59" s="1">
        <v>48</v>
      </c>
      <c r="B59" s="1" t="s">
        <v>25</v>
      </c>
      <c r="C59" s="17" t="s">
        <v>52</v>
      </c>
      <c r="D59" s="17" t="s">
        <v>182</v>
      </c>
      <c r="E59" s="17" t="s">
        <v>185</v>
      </c>
      <c r="F59" s="17" t="s">
        <v>46</v>
      </c>
      <c r="G59" s="1" t="s">
        <v>29</v>
      </c>
      <c r="H59" s="10" t="s">
        <v>186</v>
      </c>
      <c r="I59" s="31" t="s">
        <v>121</v>
      </c>
      <c r="J59" s="1">
        <f t="shared" si="7"/>
        <v>11</v>
      </c>
      <c r="K59" s="29"/>
      <c r="L59" s="29"/>
      <c r="M59" s="29"/>
      <c r="N59" s="29"/>
      <c r="O59" s="29">
        <v>3</v>
      </c>
      <c r="P59" s="29">
        <v>8</v>
      </c>
      <c r="Q59" s="17" t="s">
        <v>117</v>
      </c>
      <c r="R59" s="17" t="s">
        <v>122</v>
      </c>
      <c r="S59" s="10"/>
    </row>
    <row r="60" s="3" customFormat="1" ht="40.5" spans="1:19">
      <c r="A60" s="1">
        <v>49</v>
      </c>
      <c r="B60" s="1" t="s">
        <v>25</v>
      </c>
      <c r="C60" s="17" t="s">
        <v>88</v>
      </c>
      <c r="D60" s="17" t="s">
        <v>187</v>
      </c>
      <c r="E60" s="17" t="s">
        <v>188</v>
      </c>
      <c r="F60" s="17" t="s">
        <v>46</v>
      </c>
      <c r="G60" s="1" t="s">
        <v>29</v>
      </c>
      <c r="H60" s="10" t="s">
        <v>189</v>
      </c>
      <c r="I60" s="31" t="s">
        <v>121</v>
      </c>
      <c r="J60" s="1">
        <f t="shared" si="7"/>
        <v>29</v>
      </c>
      <c r="K60" s="29"/>
      <c r="L60" s="29"/>
      <c r="M60" s="29"/>
      <c r="N60" s="29"/>
      <c r="O60" s="29">
        <v>9</v>
      </c>
      <c r="P60" s="29">
        <v>20</v>
      </c>
      <c r="Q60" s="17" t="s">
        <v>117</v>
      </c>
      <c r="R60" s="17" t="s">
        <v>122</v>
      </c>
      <c r="S60" s="10"/>
    </row>
    <row r="61" s="3" customFormat="1" ht="28.5" spans="1:19">
      <c r="A61" s="1">
        <v>50</v>
      </c>
      <c r="B61" s="1" t="s">
        <v>25</v>
      </c>
      <c r="C61" s="17" t="s">
        <v>64</v>
      </c>
      <c r="D61" s="17" t="s">
        <v>190</v>
      </c>
      <c r="E61" s="17" t="s">
        <v>191</v>
      </c>
      <c r="F61" s="17" t="s">
        <v>46</v>
      </c>
      <c r="G61" s="19"/>
      <c r="H61" s="17" t="s">
        <v>192</v>
      </c>
      <c r="I61" s="19"/>
      <c r="J61" s="1">
        <f t="shared" si="7"/>
        <v>170</v>
      </c>
      <c r="K61" s="11"/>
      <c r="L61" s="11"/>
      <c r="M61" s="11"/>
      <c r="N61" s="11"/>
      <c r="O61" s="11"/>
      <c r="P61" s="11">
        <v>170</v>
      </c>
      <c r="Q61" s="17" t="s">
        <v>117</v>
      </c>
      <c r="R61" s="17" t="s">
        <v>122</v>
      </c>
      <c r="S61" s="37"/>
    </row>
    <row r="62" s="3" customFormat="1" ht="27" spans="1:19">
      <c r="A62" s="15" t="s">
        <v>23</v>
      </c>
      <c r="B62" s="16"/>
      <c r="C62" s="16"/>
      <c r="D62" s="16"/>
      <c r="E62" s="16"/>
      <c r="F62" s="16"/>
      <c r="G62" s="16"/>
      <c r="H62" s="16"/>
      <c r="I62" s="28"/>
      <c r="J62" s="11">
        <f t="shared" ref="J62:P62" si="8">SUM(J63:J109)</f>
        <v>2992</v>
      </c>
      <c r="K62" s="11">
        <f t="shared" si="8"/>
        <v>901</v>
      </c>
      <c r="L62" s="11">
        <f t="shared" si="8"/>
        <v>0</v>
      </c>
      <c r="M62" s="11">
        <f t="shared" si="8"/>
        <v>0</v>
      </c>
      <c r="N62" s="11">
        <f t="shared" si="8"/>
        <v>0</v>
      </c>
      <c r="O62" s="11">
        <f t="shared" si="8"/>
        <v>0</v>
      </c>
      <c r="P62" s="11">
        <f t="shared" si="8"/>
        <v>2091</v>
      </c>
      <c r="Q62" s="17" t="s">
        <v>193</v>
      </c>
      <c r="R62" s="11"/>
      <c r="S62" s="37"/>
    </row>
    <row r="63" s="3" customFormat="1" ht="42.75" spans="1:19">
      <c r="A63" s="1">
        <v>51</v>
      </c>
      <c r="B63" s="1" t="s">
        <v>25</v>
      </c>
      <c r="C63" s="17" t="s">
        <v>26</v>
      </c>
      <c r="D63" s="17" t="s">
        <v>26</v>
      </c>
      <c r="E63" s="17" t="s">
        <v>194</v>
      </c>
      <c r="F63" s="17" t="s">
        <v>46</v>
      </c>
      <c r="G63" s="1" t="s">
        <v>29</v>
      </c>
      <c r="H63" s="18" t="s">
        <v>195</v>
      </c>
      <c r="I63" s="10" t="s">
        <v>196</v>
      </c>
      <c r="J63" s="1">
        <f t="shared" ref="J63:J109" si="9">K63+L63+M63+N63+O63+P63</f>
        <v>350</v>
      </c>
      <c r="K63" s="29">
        <v>105</v>
      </c>
      <c r="L63" s="29"/>
      <c r="M63" s="29"/>
      <c r="N63" s="29"/>
      <c r="O63" s="29"/>
      <c r="P63" s="29">
        <v>245</v>
      </c>
      <c r="Q63" s="17" t="s">
        <v>193</v>
      </c>
      <c r="R63" s="17" t="s">
        <v>197</v>
      </c>
      <c r="S63" s="10"/>
    </row>
    <row r="64" s="3" customFormat="1" ht="42.75" spans="1:19">
      <c r="A64" s="1">
        <v>52</v>
      </c>
      <c r="B64" s="1" t="s">
        <v>25</v>
      </c>
      <c r="C64" s="17" t="s">
        <v>48</v>
      </c>
      <c r="D64" s="17" t="s">
        <v>198</v>
      </c>
      <c r="E64" s="17" t="s">
        <v>199</v>
      </c>
      <c r="F64" s="17" t="s">
        <v>46</v>
      </c>
      <c r="G64" s="1" t="s">
        <v>29</v>
      </c>
      <c r="H64" s="18" t="s">
        <v>200</v>
      </c>
      <c r="I64" s="10" t="s">
        <v>196</v>
      </c>
      <c r="J64" s="1">
        <f t="shared" si="9"/>
        <v>48</v>
      </c>
      <c r="K64" s="29">
        <v>14</v>
      </c>
      <c r="L64" s="29"/>
      <c r="M64" s="29"/>
      <c r="N64" s="29"/>
      <c r="O64" s="29"/>
      <c r="P64" s="29">
        <v>34</v>
      </c>
      <c r="Q64" s="17" t="s">
        <v>193</v>
      </c>
      <c r="R64" s="17" t="s">
        <v>197</v>
      </c>
      <c r="S64" s="10"/>
    </row>
    <row r="65" s="3" customFormat="1" ht="42.75" spans="1:19">
      <c r="A65" s="1">
        <v>53</v>
      </c>
      <c r="B65" s="1" t="s">
        <v>25</v>
      </c>
      <c r="C65" s="17" t="s">
        <v>48</v>
      </c>
      <c r="D65" s="17" t="s">
        <v>118</v>
      </c>
      <c r="E65" s="17" t="s">
        <v>201</v>
      </c>
      <c r="F65" s="17" t="s">
        <v>46</v>
      </c>
      <c r="G65" s="1" t="s">
        <v>29</v>
      </c>
      <c r="H65" s="18" t="s">
        <v>202</v>
      </c>
      <c r="I65" s="10" t="s">
        <v>196</v>
      </c>
      <c r="J65" s="1">
        <f t="shared" si="9"/>
        <v>24</v>
      </c>
      <c r="K65" s="29">
        <v>7</v>
      </c>
      <c r="L65" s="29"/>
      <c r="M65" s="29"/>
      <c r="N65" s="29"/>
      <c r="O65" s="29"/>
      <c r="P65" s="29">
        <v>17</v>
      </c>
      <c r="Q65" s="17" t="s">
        <v>193</v>
      </c>
      <c r="R65" s="17" t="s">
        <v>197</v>
      </c>
      <c r="S65" s="10"/>
    </row>
    <row r="66" s="3" customFormat="1" ht="42.75" spans="1:19">
      <c r="A66" s="1">
        <v>54</v>
      </c>
      <c r="B66" s="1" t="s">
        <v>25</v>
      </c>
      <c r="C66" s="17" t="s">
        <v>48</v>
      </c>
      <c r="D66" s="17" t="s">
        <v>203</v>
      </c>
      <c r="E66" s="17" t="s">
        <v>204</v>
      </c>
      <c r="F66" s="17" t="s">
        <v>46</v>
      </c>
      <c r="G66" s="1" t="s">
        <v>29</v>
      </c>
      <c r="H66" s="18" t="s">
        <v>205</v>
      </c>
      <c r="I66" s="10" t="s">
        <v>196</v>
      </c>
      <c r="J66" s="1">
        <f t="shared" si="9"/>
        <v>20</v>
      </c>
      <c r="K66" s="29">
        <v>6</v>
      </c>
      <c r="L66" s="29"/>
      <c r="M66" s="29"/>
      <c r="N66" s="29"/>
      <c r="O66" s="29"/>
      <c r="P66" s="29">
        <v>14</v>
      </c>
      <c r="Q66" s="17" t="s">
        <v>193</v>
      </c>
      <c r="R66" s="17" t="s">
        <v>197</v>
      </c>
      <c r="S66" s="10"/>
    </row>
    <row r="67" s="3" customFormat="1" ht="42.75" spans="1:19">
      <c r="A67" s="1">
        <v>55</v>
      </c>
      <c r="B67" s="1" t="s">
        <v>25</v>
      </c>
      <c r="C67" s="17" t="s">
        <v>48</v>
      </c>
      <c r="D67" s="17" t="s">
        <v>206</v>
      </c>
      <c r="E67" s="17" t="s">
        <v>207</v>
      </c>
      <c r="F67" s="17" t="s">
        <v>46</v>
      </c>
      <c r="G67" s="1" t="s">
        <v>29</v>
      </c>
      <c r="H67" s="18" t="s">
        <v>208</v>
      </c>
      <c r="I67" s="10" t="s">
        <v>196</v>
      </c>
      <c r="J67" s="1">
        <f t="shared" si="9"/>
        <v>19</v>
      </c>
      <c r="K67" s="29">
        <v>6</v>
      </c>
      <c r="L67" s="29"/>
      <c r="M67" s="29"/>
      <c r="N67" s="29"/>
      <c r="O67" s="29"/>
      <c r="P67" s="29">
        <v>13</v>
      </c>
      <c r="Q67" s="17" t="s">
        <v>193</v>
      </c>
      <c r="R67" s="17" t="s">
        <v>197</v>
      </c>
      <c r="S67" s="10"/>
    </row>
    <row r="68" s="3" customFormat="1" ht="42.75" spans="1:19">
      <c r="A68" s="1">
        <v>56</v>
      </c>
      <c r="B68" s="1" t="s">
        <v>25</v>
      </c>
      <c r="C68" s="17" t="s">
        <v>48</v>
      </c>
      <c r="D68" s="17" t="s">
        <v>209</v>
      </c>
      <c r="E68" s="17" t="s">
        <v>210</v>
      </c>
      <c r="F68" s="17" t="s">
        <v>46</v>
      </c>
      <c r="G68" s="1" t="s">
        <v>29</v>
      </c>
      <c r="H68" s="18" t="s">
        <v>211</v>
      </c>
      <c r="I68" s="10" t="s">
        <v>196</v>
      </c>
      <c r="J68" s="1">
        <f t="shared" si="9"/>
        <v>114</v>
      </c>
      <c r="K68" s="29">
        <v>34</v>
      </c>
      <c r="L68" s="29"/>
      <c r="M68" s="29"/>
      <c r="N68" s="29"/>
      <c r="O68" s="29"/>
      <c r="P68" s="29">
        <v>80</v>
      </c>
      <c r="Q68" s="17" t="s">
        <v>193</v>
      </c>
      <c r="R68" s="17" t="s">
        <v>197</v>
      </c>
      <c r="S68" s="10"/>
    </row>
    <row r="69" s="3" customFormat="1" ht="42.75" spans="1:19">
      <c r="A69" s="1">
        <v>57</v>
      </c>
      <c r="B69" s="1" t="s">
        <v>25</v>
      </c>
      <c r="C69" s="17" t="s">
        <v>133</v>
      </c>
      <c r="D69" s="17" t="s">
        <v>212</v>
      </c>
      <c r="E69" s="17" t="s">
        <v>213</v>
      </c>
      <c r="F69" s="17" t="s">
        <v>46</v>
      </c>
      <c r="G69" s="1" t="s">
        <v>29</v>
      </c>
      <c r="H69" s="18" t="s">
        <v>214</v>
      </c>
      <c r="I69" s="10" t="s">
        <v>196</v>
      </c>
      <c r="J69" s="1">
        <f t="shared" si="9"/>
        <v>86</v>
      </c>
      <c r="K69" s="29">
        <v>26</v>
      </c>
      <c r="L69" s="29"/>
      <c r="M69" s="29"/>
      <c r="N69" s="29"/>
      <c r="O69" s="29"/>
      <c r="P69" s="29">
        <v>60</v>
      </c>
      <c r="Q69" s="17" t="s">
        <v>193</v>
      </c>
      <c r="R69" s="17" t="s">
        <v>197</v>
      </c>
      <c r="S69" s="10"/>
    </row>
    <row r="70" s="3" customFormat="1" ht="42.75" spans="1:19">
      <c r="A70" s="1">
        <v>58</v>
      </c>
      <c r="B70" s="1" t="s">
        <v>25</v>
      </c>
      <c r="C70" s="17" t="s">
        <v>133</v>
      </c>
      <c r="D70" s="17" t="s">
        <v>142</v>
      </c>
      <c r="E70" s="17" t="s">
        <v>215</v>
      </c>
      <c r="F70" s="17" t="s">
        <v>46</v>
      </c>
      <c r="G70" s="1" t="s">
        <v>29</v>
      </c>
      <c r="H70" s="18" t="s">
        <v>216</v>
      </c>
      <c r="I70" s="10" t="s">
        <v>196</v>
      </c>
      <c r="J70" s="1">
        <f t="shared" si="9"/>
        <v>85</v>
      </c>
      <c r="K70" s="29">
        <v>26</v>
      </c>
      <c r="L70" s="29"/>
      <c r="M70" s="29"/>
      <c r="N70" s="29"/>
      <c r="O70" s="29"/>
      <c r="P70" s="29">
        <v>59</v>
      </c>
      <c r="Q70" s="17" t="s">
        <v>193</v>
      </c>
      <c r="R70" s="17" t="s">
        <v>197</v>
      </c>
      <c r="S70" s="10"/>
    </row>
    <row r="71" s="3" customFormat="1" ht="42.75" spans="1:19">
      <c r="A71" s="1">
        <v>59</v>
      </c>
      <c r="B71" s="1" t="s">
        <v>25</v>
      </c>
      <c r="C71" s="17" t="s">
        <v>133</v>
      </c>
      <c r="D71" s="17" t="s">
        <v>85</v>
      </c>
      <c r="E71" s="17" t="s">
        <v>217</v>
      </c>
      <c r="F71" s="17" t="s">
        <v>46</v>
      </c>
      <c r="G71" s="1" t="s">
        <v>29</v>
      </c>
      <c r="H71" s="18" t="s">
        <v>218</v>
      </c>
      <c r="I71" s="10" t="s">
        <v>196</v>
      </c>
      <c r="J71" s="1">
        <f t="shared" si="9"/>
        <v>26</v>
      </c>
      <c r="K71" s="29">
        <v>8</v>
      </c>
      <c r="L71" s="29"/>
      <c r="M71" s="29"/>
      <c r="N71" s="29"/>
      <c r="O71" s="29"/>
      <c r="P71" s="29">
        <v>18</v>
      </c>
      <c r="Q71" s="17" t="s">
        <v>193</v>
      </c>
      <c r="R71" s="17" t="s">
        <v>197</v>
      </c>
      <c r="S71" s="10"/>
    </row>
    <row r="72" s="3" customFormat="1" ht="42.75" spans="1:19">
      <c r="A72" s="1">
        <v>60</v>
      </c>
      <c r="B72" s="1" t="s">
        <v>25</v>
      </c>
      <c r="C72" s="17" t="s">
        <v>52</v>
      </c>
      <c r="D72" s="17" t="s">
        <v>219</v>
      </c>
      <c r="E72" s="17" t="s">
        <v>220</v>
      </c>
      <c r="F72" s="17" t="s">
        <v>46</v>
      </c>
      <c r="G72" s="1" t="s">
        <v>29</v>
      </c>
      <c r="H72" s="18" t="s">
        <v>221</v>
      </c>
      <c r="I72" s="10" t="s">
        <v>196</v>
      </c>
      <c r="J72" s="1">
        <f t="shared" si="9"/>
        <v>47</v>
      </c>
      <c r="K72" s="29">
        <v>14</v>
      </c>
      <c r="L72" s="29"/>
      <c r="M72" s="29"/>
      <c r="N72" s="29"/>
      <c r="O72" s="29"/>
      <c r="P72" s="29">
        <v>33</v>
      </c>
      <c r="Q72" s="17" t="s">
        <v>193</v>
      </c>
      <c r="R72" s="17" t="s">
        <v>197</v>
      </c>
      <c r="S72" s="10"/>
    </row>
    <row r="73" s="3" customFormat="1" ht="42.75" spans="1:19">
      <c r="A73" s="1">
        <v>61</v>
      </c>
      <c r="B73" s="1" t="s">
        <v>25</v>
      </c>
      <c r="C73" s="17" t="s">
        <v>52</v>
      </c>
      <c r="D73" s="17" t="s">
        <v>219</v>
      </c>
      <c r="E73" s="17" t="s">
        <v>222</v>
      </c>
      <c r="F73" s="17" t="s">
        <v>46</v>
      </c>
      <c r="G73" s="1" t="s">
        <v>29</v>
      </c>
      <c r="H73" s="18" t="s">
        <v>223</v>
      </c>
      <c r="I73" s="10" t="s">
        <v>196</v>
      </c>
      <c r="J73" s="1">
        <f t="shared" si="9"/>
        <v>36</v>
      </c>
      <c r="K73" s="29">
        <v>11</v>
      </c>
      <c r="L73" s="29"/>
      <c r="M73" s="29"/>
      <c r="N73" s="29"/>
      <c r="O73" s="29"/>
      <c r="P73" s="29">
        <v>25</v>
      </c>
      <c r="Q73" s="17" t="s">
        <v>193</v>
      </c>
      <c r="R73" s="17" t="s">
        <v>197</v>
      </c>
      <c r="S73" s="10"/>
    </row>
    <row r="74" s="3" customFormat="1" ht="42.75" spans="1:19">
      <c r="A74" s="1">
        <v>62</v>
      </c>
      <c r="B74" s="1" t="s">
        <v>25</v>
      </c>
      <c r="C74" s="17" t="s">
        <v>52</v>
      </c>
      <c r="D74" s="17" t="s">
        <v>224</v>
      </c>
      <c r="E74" s="17" t="s">
        <v>225</v>
      </c>
      <c r="F74" s="17" t="s">
        <v>46</v>
      </c>
      <c r="G74" s="1" t="s">
        <v>29</v>
      </c>
      <c r="H74" s="18" t="s">
        <v>226</v>
      </c>
      <c r="I74" s="10" t="s">
        <v>196</v>
      </c>
      <c r="J74" s="1">
        <f t="shared" si="9"/>
        <v>53</v>
      </c>
      <c r="K74" s="29">
        <v>16</v>
      </c>
      <c r="L74" s="29"/>
      <c r="M74" s="29"/>
      <c r="N74" s="29"/>
      <c r="O74" s="29"/>
      <c r="P74" s="29">
        <v>37</v>
      </c>
      <c r="Q74" s="17" t="s">
        <v>193</v>
      </c>
      <c r="R74" s="17" t="s">
        <v>197</v>
      </c>
      <c r="S74" s="10"/>
    </row>
    <row r="75" s="3" customFormat="1" ht="42.75" spans="1:19">
      <c r="A75" s="1">
        <v>63</v>
      </c>
      <c r="B75" s="1" t="s">
        <v>25</v>
      </c>
      <c r="C75" s="17" t="s">
        <v>88</v>
      </c>
      <c r="D75" s="17" t="s">
        <v>89</v>
      </c>
      <c r="E75" s="17" t="s">
        <v>227</v>
      </c>
      <c r="F75" s="17" t="s">
        <v>46</v>
      </c>
      <c r="G75" s="1" t="s">
        <v>29</v>
      </c>
      <c r="H75" s="18" t="s">
        <v>228</v>
      </c>
      <c r="I75" s="10" t="s">
        <v>196</v>
      </c>
      <c r="J75" s="1">
        <f t="shared" si="9"/>
        <v>45</v>
      </c>
      <c r="K75" s="29">
        <v>14</v>
      </c>
      <c r="L75" s="29"/>
      <c r="M75" s="29"/>
      <c r="N75" s="29"/>
      <c r="O75" s="29"/>
      <c r="P75" s="29">
        <v>31</v>
      </c>
      <c r="Q75" s="17" t="s">
        <v>193</v>
      </c>
      <c r="R75" s="17" t="s">
        <v>197</v>
      </c>
      <c r="S75" s="10"/>
    </row>
    <row r="76" s="3" customFormat="1" ht="42.75" spans="1:19">
      <c r="A76" s="1">
        <v>64</v>
      </c>
      <c r="B76" s="1" t="s">
        <v>25</v>
      </c>
      <c r="C76" s="17" t="s">
        <v>88</v>
      </c>
      <c r="D76" s="17" t="s">
        <v>229</v>
      </c>
      <c r="E76" s="17" t="s">
        <v>230</v>
      </c>
      <c r="F76" s="17" t="s">
        <v>46</v>
      </c>
      <c r="G76" s="1" t="s">
        <v>29</v>
      </c>
      <c r="H76" s="18" t="s">
        <v>231</v>
      </c>
      <c r="I76" s="10" t="s">
        <v>196</v>
      </c>
      <c r="J76" s="1">
        <f t="shared" si="9"/>
        <v>103</v>
      </c>
      <c r="K76" s="29">
        <v>31</v>
      </c>
      <c r="L76" s="29"/>
      <c r="M76" s="29"/>
      <c r="N76" s="29"/>
      <c r="O76" s="29"/>
      <c r="P76" s="29">
        <v>72</v>
      </c>
      <c r="Q76" s="17" t="s">
        <v>193</v>
      </c>
      <c r="R76" s="17" t="s">
        <v>197</v>
      </c>
      <c r="S76" s="10"/>
    </row>
    <row r="77" s="3" customFormat="1" ht="42.75" spans="1:19">
      <c r="A77" s="1">
        <v>65</v>
      </c>
      <c r="B77" s="1" t="s">
        <v>25</v>
      </c>
      <c r="C77" s="17" t="s">
        <v>88</v>
      </c>
      <c r="D77" s="17" t="s">
        <v>160</v>
      </c>
      <c r="E77" s="17" t="s">
        <v>232</v>
      </c>
      <c r="F77" s="17" t="s">
        <v>46</v>
      </c>
      <c r="G77" s="1" t="s">
        <v>29</v>
      </c>
      <c r="H77" s="18" t="s">
        <v>233</v>
      </c>
      <c r="I77" s="10" t="s">
        <v>196</v>
      </c>
      <c r="J77" s="1">
        <f t="shared" si="9"/>
        <v>18</v>
      </c>
      <c r="K77" s="29">
        <v>5</v>
      </c>
      <c r="L77" s="29"/>
      <c r="M77" s="29"/>
      <c r="N77" s="29"/>
      <c r="O77" s="29"/>
      <c r="P77" s="29">
        <v>13</v>
      </c>
      <c r="Q77" s="17" t="s">
        <v>193</v>
      </c>
      <c r="R77" s="17" t="s">
        <v>197</v>
      </c>
      <c r="S77" s="10"/>
    </row>
    <row r="78" s="3" customFormat="1" ht="42.75" spans="1:19">
      <c r="A78" s="1">
        <v>66</v>
      </c>
      <c r="B78" s="1" t="s">
        <v>25</v>
      </c>
      <c r="C78" s="17" t="s">
        <v>234</v>
      </c>
      <c r="D78" s="17" t="s">
        <v>235</v>
      </c>
      <c r="E78" s="17" t="s">
        <v>236</v>
      </c>
      <c r="F78" s="17" t="s">
        <v>46</v>
      </c>
      <c r="G78" s="1" t="s">
        <v>29</v>
      </c>
      <c r="H78" s="18" t="s">
        <v>237</v>
      </c>
      <c r="I78" s="10" t="s">
        <v>196</v>
      </c>
      <c r="J78" s="1">
        <f t="shared" si="9"/>
        <v>104</v>
      </c>
      <c r="K78" s="29">
        <v>31</v>
      </c>
      <c r="L78" s="29"/>
      <c r="M78" s="29"/>
      <c r="N78" s="29"/>
      <c r="O78" s="29"/>
      <c r="P78" s="29">
        <v>73</v>
      </c>
      <c r="Q78" s="17" t="s">
        <v>193</v>
      </c>
      <c r="R78" s="17" t="s">
        <v>197</v>
      </c>
      <c r="S78" s="10"/>
    </row>
    <row r="79" s="3" customFormat="1" ht="42.75" spans="1:19">
      <c r="A79" s="1">
        <v>67</v>
      </c>
      <c r="B79" s="1" t="s">
        <v>25</v>
      </c>
      <c r="C79" s="17" t="s">
        <v>234</v>
      </c>
      <c r="D79" s="17" t="s">
        <v>238</v>
      </c>
      <c r="E79" s="17" t="s">
        <v>239</v>
      </c>
      <c r="F79" s="17" t="s">
        <v>46</v>
      </c>
      <c r="G79" s="1" t="s">
        <v>29</v>
      </c>
      <c r="H79" s="18" t="s">
        <v>240</v>
      </c>
      <c r="I79" s="10" t="s">
        <v>196</v>
      </c>
      <c r="J79" s="1">
        <f t="shared" si="9"/>
        <v>213</v>
      </c>
      <c r="K79" s="29">
        <v>64</v>
      </c>
      <c r="L79" s="29"/>
      <c r="M79" s="29"/>
      <c r="N79" s="29"/>
      <c r="O79" s="29"/>
      <c r="P79" s="29">
        <v>149</v>
      </c>
      <c r="Q79" s="17" t="s">
        <v>193</v>
      </c>
      <c r="R79" s="17" t="s">
        <v>197</v>
      </c>
      <c r="S79" s="10"/>
    </row>
    <row r="80" s="3" customFormat="1" ht="42.75" spans="1:19">
      <c r="A80" s="1">
        <v>68</v>
      </c>
      <c r="B80" s="1" t="s">
        <v>25</v>
      </c>
      <c r="C80" s="17" t="s">
        <v>234</v>
      </c>
      <c r="D80" s="17" t="s">
        <v>241</v>
      </c>
      <c r="E80" s="17" t="s">
        <v>242</v>
      </c>
      <c r="F80" s="17" t="s">
        <v>46</v>
      </c>
      <c r="G80" s="1" t="s">
        <v>29</v>
      </c>
      <c r="H80" s="18" t="s">
        <v>243</v>
      </c>
      <c r="I80" s="10" t="s">
        <v>196</v>
      </c>
      <c r="J80" s="1">
        <f t="shared" si="9"/>
        <v>72</v>
      </c>
      <c r="K80" s="29">
        <v>22</v>
      </c>
      <c r="L80" s="29"/>
      <c r="M80" s="29"/>
      <c r="N80" s="29"/>
      <c r="O80" s="29"/>
      <c r="P80" s="29">
        <v>50</v>
      </c>
      <c r="Q80" s="17" t="s">
        <v>193</v>
      </c>
      <c r="R80" s="17" t="s">
        <v>197</v>
      </c>
      <c r="S80" s="10"/>
    </row>
    <row r="81" s="3" customFormat="1" ht="42.75" spans="1:19">
      <c r="A81" s="1">
        <v>69</v>
      </c>
      <c r="B81" s="1" t="s">
        <v>25</v>
      </c>
      <c r="C81" s="17" t="s">
        <v>234</v>
      </c>
      <c r="D81" s="17" t="s">
        <v>244</v>
      </c>
      <c r="E81" s="17" t="s">
        <v>245</v>
      </c>
      <c r="F81" s="17" t="s">
        <v>46</v>
      </c>
      <c r="G81" s="1" t="s">
        <v>29</v>
      </c>
      <c r="H81" s="18" t="s">
        <v>246</v>
      </c>
      <c r="I81" s="10" t="s">
        <v>196</v>
      </c>
      <c r="J81" s="1">
        <f t="shared" si="9"/>
        <v>52</v>
      </c>
      <c r="K81" s="29">
        <v>16</v>
      </c>
      <c r="L81" s="29"/>
      <c r="M81" s="29"/>
      <c r="N81" s="29"/>
      <c r="O81" s="29"/>
      <c r="P81" s="29">
        <v>36</v>
      </c>
      <c r="Q81" s="17" t="s">
        <v>193</v>
      </c>
      <c r="R81" s="17" t="s">
        <v>197</v>
      </c>
      <c r="S81" s="10"/>
    </row>
    <row r="82" s="3" customFormat="1" ht="42.75" spans="1:19">
      <c r="A82" s="1">
        <v>70</v>
      </c>
      <c r="B82" s="1" t="s">
        <v>25</v>
      </c>
      <c r="C82" s="17" t="s">
        <v>234</v>
      </c>
      <c r="D82" s="17" t="s">
        <v>247</v>
      </c>
      <c r="E82" s="17" t="s">
        <v>248</v>
      </c>
      <c r="F82" s="17" t="s">
        <v>46</v>
      </c>
      <c r="G82" s="1" t="s">
        <v>29</v>
      </c>
      <c r="H82" s="18" t="s">
        <v>249</v>
      </c>
      <c r="I82" s="10" t="s">
        <v>196</v>
      </c>
      <c r="J82" s="1">
        <f t="shared" si="9"/>
        <v>9</v>
      </c>
      <c r="K82" s="29">
        <v>3</v>
      </c>
      <c r="L82" s="29"/>
      <c r="M82" s="29"/>
      <c r="N82" s="29"/>
      <c r="O82" s="29"/>
      <c r="P82" s="29">
        <v>6</v>
      </c>
      <c r="Q82" s="17" t="s">
        <v>193</v>
      </c>
      <c r="R82" s="17" t="s">
        <v>197</v>
      </c>
      <c r="S82" s="10"/>
    </row>
    <row r="83" s="3" customFormat="1" ht="42.75" spans="1:19">
      <c r="A83" s="1">
        <v>71</v>
      </c>
      <c r="B83" s="1" t="s">
        <v>25</v>
      </c>
      <c r="C83" s="17" t="s">
        <v>102</v>
      </c>
      <c r="D83" s="17" t="s">
        <v>250</v>
      </c>
      <c r="E83" s="17" t="s">
        <v>251</v>
      </c>
      <c r="F83" s="17" t="s">
        <v>46</v>
      </c>
      <c r="G83" s="1" t="s">
        <v>29</v>
      </c>
      <c r="H83" s="18" t="s">
        <v>252</v>
      </c>
      <c r="I83" s="10" t="s">
        <v>196</v>
      </c>
      <c r="J83" s="1">
        <f t="shared" si="9"/>
        <v>23</v>
      </c>
      <c r="K83" s="29">
        <v>7</v>
      </c>
      <c r="L83" s="29"/>
      <c r="M83" s="29"/>
      <c r="N83" s="29"/>
      <c r="O83" s="29"/>
      <c r="P83" s="29">
        <v>16</v>
      </c>
      <c r="Q83" s="17" t="s">
        <v>193</v>
      </c>
      <c r="R83" s="17" t="s">
        <v>197</v>
      </c>
      <c r="S83" s="10"/>
    </row>
    <row r="84" s="3" customFormat="1" ht="42.75" spans="1:19">
      <c r="A84" s="1">
        <v>72</v>
      </c>
      <c r="B84" s="1" t="s">
        <v>25</v>
      </c>
      <c r="C84" s="17" t="s">
        <v>102</v>
      </c>
      <c r="D84" s="17" t="s">
        <v>103</v>
      </c>
      <c r="E84" s="17" t="s">
        <v>253</v>
      </c>
      <c r="F84" s="17" t="s">
        <v>46</v>
      </c>
      <c r="G84" s="1" t="s">
        <v>29</v>
      </c>
      <c r="H84" s="18" t="s">
        <v>254</v>
      </c>
      <c r="I84" s="10" t="s">
        <v>196</v>
      </c>
      <c r="J84" s="1">
        <f t="shared" si="9"/>
        <v>44</v>
      </c>
      <c r="K84" s="29">
        <v>13</v>
      </c>
      <c r="L84" s="29"/>
      <c r="M84" s="29"/>
      <c r="N84" s="29"/>
      <c r="O84" s="29"/>
      <c r="P84" s="29">
        <v>31</v>
      </c>
      <c r="Q84" s="17" t="s">
        <v>193</v>
      </c>
      <c r="R84" s="17" t="s">
        <v>197</v>
      </c>
      <c r="S84" s="10"/>
    </row>
    <row r="85" s="3" customFormat="1" ht="42.75" spans="1:19">
      <c r="A85" s="1">
        <v>73</v>
      </c>
      <c r="B85" s="1" t="s">
        <v>25</v>
      </c>
      <c r="C85" s="17" t="s">
        <v>102</v>
      </c>
      <c r="D85" s="17" t="s">
        <v>255</v>
      </c>
      <c r="E85" s="17" t="s">
        <v>256</v>
      </c>
      <c r="F85" s="17" t="s">
        <v>46</v>
      </c>
      <c r="G85" s="1" t="s">
        <v>29</v>
      </c>
      <c r="H85" s="18" t="s">
        <v>257</v>
      </c>
      <c r="I85" s="10" t="s">
        <v>196</v>
      </c>
      <c r="J85" s="1">
        <f t="shared" si="9"/>
        <v>21</v>
      </c>
      <c r="K85" s="29">
        <v>6</v>
      </c>
      <c r="L85" s="29"/>
      <c r="M85" s="29"/>
      <c r="N85" s="29"/>
      <c r="O85" s="29"/>
      <c r="P85" s="29">
        <v>15</v>
      </c>
      <c r="Q85" s="17" t="s">
        <v>193</v>
      </c>
      <c r="R85" s="17" t="s">
        <v>197</v>
      </c>
      <c r="S85" s="10"/>
    </row>
    <row r="86" s="3" customFormat="1" ht="42.75" spans="1:19">
      <c r="A86" s="1">
        <v>74</v>
      </c>
      <c r="B86" s="1" t="s">
        <v>25</v>
      </c>
      <c r="C86" s="17" t="s">
        <v>167</v>
      </c>
      <c r="D86" s="17" t="s">
        <v>258</v>
      </c>
      <c r="E86" s="17" t="s">
        <v>259</v>
      </c>
      <c r="F86" s="17" t="s">
        <v>46</v>
      </c>
      <c r="G86" s="1" t="s">
        <v>29</v>
      </c>
      <c r="H86" s="18" t="s">
        <v>260</v>
      </c>
      <c r="I86" s="10" t="s">
        <v>196</v>
      </c>
      <c r="J86" s="1">
        <f t="shared" si="9"/>
        <v>42</v>
      </c>
      <c r="K86" s="29">
        <v>13</v>
      </c>
      <c r="L86" s="29"/>
      <c r="M86" s="29"/>
      <c r="N86" s="29"/>
      <c r="O86" s="29"/>
      <c r="P86" s="29">
        <v>29</v>
      </c>
      <c r="Q86" s="17" t="s">
        <v>193</v>
      </c>
      <c r="R86" s="17" t="s">
        <v>197</v>
      </c>
      <c r="S86" s="10"/>
    </row>
    <row r="87" s="3" customFormat="1" ht="42.75" spans="1:19">
      <c r="A87" s="1">
        <v>75</v>
      </c>
      <c r="B87" s="1" t="s">
        <v>25</v>
      </c>
      <c r="C87" s="17" t="s">
        <v>167</v>
      </c>
      <c r="D87" s="17" t="s">
        <v>261</v>
      </c>
      <c r="E87" s="17" t="s">
        <v>262</v>
      </c>
      <c r="F87" s="17" t="s">
        <v>46</v>
      </c>
      <c r="G87" s="1" t="s">
        <v>29</v>
      </c>
      <c r="H87" s="18" t="s">
        <v>263</v>
      </c>
      <c r="I87" s="10" t="s">
        <v>196</v>
      </c>
      <c r="J87" s="1">
        <f t="shared" si="9"/>
        <v>28</v>
      </c>
      <c r="K87" s="29">
        <v>8</v>
      </c>
      <c r="L87" s="29"/>
      <c r="M87" s="29"/>
      <c r="N87" s="29"/>
      <c r="O87" s="29"/>
      <c r="P87" s="29">
        <v>20</v>
      </c>
      <c r="Q87" s="17" t="s">
        <v>193</v>
      </c>
      <c r="R87" s="17" t="s">
        <v>197</v>
      </c>
      <c r="S87" s="10"/>
    </row>
    <row r="88" s="3" customFormat="1" ht="42.75" spans="1:19">
      <c r="A88" s="1">
        <v>76</v>
      </c>
      <c r="B88" s="1" t="s">
        <v>25</v>
      </c>
      <c r="C88" s="17" t="s">
        <v>167</v>
      </c>
      <c r="D88" s="17" t="s">
        <v>264</v>
      </c>
      <c r="E88" s="17" t="s">
        <v>265</v>
      </c>
      <c r="F88" s="17" t="s">
        <v>46</v>
      </c>
      <c r="G88" s="1" t="s">
        <v>29</v>
      </c>
      <c r="H88" s="18" t="s">
        <v>266</v>
      </c>
      <c r="I88" s="10" t="s">
        <v>196</v>
      </c>
      <c r="J88" s="1">
        <f t="shared" si="9"/>
        <v>16</v>
      </c>
      <c r="K88" s="29">
        <v>5</v>
      </c>
      <c r="L88" s="29"/>
      <c r="M88" s="29"/>
      <c r="N88" s="29"/>
      <c r="O88" s="29"/>
      <c r="P88" s="29">
        <v>11</v>
      </c>
      <c r="Q88" s="17" t="s">
        <v>193</v>
      </c>
      <c r="R88" s="17" t="s">
        <v>197</v>
      </c>
      <c r="S88" s="10"/>
    </row>
    <row r="89" s="3" customFormat="1" ht="42.75" spans="1:19">
      <c r="A89" s="1">
        <v>77</v>
      </c>
      <c r="B89" s="1" t="s">
        <v>25</v>
      </c>
      <c r="C89" s="17" t="s">
        <v>267</v>
      </c>
      <c r="D89" s="17" t="s">
        <v>268</v>
      </c>
      <c r="E89" s="17" t="s">
        <v>269</v>
      </c>
      <c r="F89" s="17" t="s">
        <v>46</v>
      </c>
      <c r="G89" s="1" t="s">
        <v>29</v>
      </c>
      <c r="H89" s="18" t="s">
        <v>270</v>
      </c>
      <c r="I89" s="10" t="s">
        <v>196</v>
      </c>
      <c r="J89" s="1">
        <f t="shared" si="9"/>
        <v>112</v>
      </c>
      <c r="K89" s="29">
        <v>34</v>
      </c>
      <c r="L89" s="29"/>
      <c r="M89" s="29"/>
      <c r="N89" s="29"/>
      <c r="O89" s="29"/>
      <c r="P89" s="29">
        <v>78</v>
      </c>
      <c r="Q89" s="17" t="s">
        <v>193</v>
      </c>
      <c r="R89" s="17" t="s">
        <v>197</v>
      </c>
      <c r="S89" s="10"/>
    </row>
    <row r="90" s="3" customFormat="1" ht="42.75" spans="1:19">
      <c r="A90" s="1">
        <v>78</v>
      </c>
      <c r="B90" s="1" t="s">
        <v>25</v>
      </c>
      <c r="C90" s="17" t="s">
        <v>267</v>
      </c>
      <c r="D90" s="17" t="s">
        <v>271</v>
      </c>
      <c r="E90" s="17" t="s">
        <v>272</v>
      </c>
      <c r="F90" s="17" t="s">
        <v>46</v>
      </c>
      <c r="G90" s="1" t="s">
        <v>29</v>
      </c>
      <c r="H90" s="18" t="s">
        <v>273</v>
      </c>
      <c r="I90" s="10" t="s">
        <v>196</v>
      </c>
      <c r="J90" s="1">
        <f t="shared" si="9"/>
        <v>64</v>
      </c>
      <c r="K90" s="29">
        <v>19</v>
      </c>
      <c r="L90" s="29"/>
      <c r="M90" s="29"/>
      <c r="N90" s="29"/>
      <c r="O90" s="29"/>
      <c r="P90" s="29">
        <v>45</v>
      </c>
      <c r="Q90" s="17" t="s">
        <v>193</v>
      </c>
      <c r="R90" s="17" t="s">
        <v>197</v>
      </c>
      <c r="S90" s="10"/>
    </row>
    <row r="91" s="3" customFormat="1" ht="42.75" spans="1:19">
      <c r="A91" s="1">
        <v>79</v>
      </c>
      <c r="B91" s="1" t="s">
        <v>25</v>
      </c>
      <c r="C91" s="17" t="s">
        <v>69</v>
      </c>
      <c r="D91" s="17" t="s">
        <v>274</v>
      </c>
      <c r="E91" s="17" t="s">
        <v>275</v>
      </c>
      <c r="F91" s="17" t="s">
        <v>46</v>
      </c>
      <c r="G91" s="1" t="s">
        <v>29</v>
      </c>
      <c r="H91" s="18" t="s">
        <v>276</v>
      </c>
      <c r="I91" s="10" t="s">
        <v>196</v>
      </c>
      <c r="J91" s="1">
        <f t="shared" si="9"/>
        <v>129</v>
      </c>
      <c r="K91" s="29">
        <v>39</v>
      </c>
      <c r="L91" s="29"/>
      <c r="M91" s="29"/>
      <c r="N91" s="29"/>
      <c r="O91" s="29"/>
      <c r="P91" s="29">
        <v>90</v>
      </c>
      <c r="Q91" s="17" t="s">
        <v>193</v>
      </c>
      <c r="R91" s="17" t="s">
        <v>197</v>
      </c>
      <c r="S91" s="10"/>
    </row>
    <row r="92" s="3" customFormat="1" ht="42.75" spans="1:19">
      <c r="A92" s="1">
        <v>80</v>
      </c>
      <c r="B92" s="1" t="s">
        <v>25</v>
      </c>
      <c r="C92" s="17" t="s">
        <v>69</v>
      </c>
      <c r="D92" s="17" t="s">
        <v>277</v>
      </c>
      <c r="E92" s="17" t="s">
        <v>278</v>
      </c>
      <c r="F92" s="17" t="s">
        <v>46</v>
      </c>
      <c r="G92" s="1" t="s">
        <v>29</v>
      </c>
      <c r="H92" s="18" t="s">
        <v>279</v>
      </c>
      <c r="I92" s="10" t="s">
        <v>196</v>
      </c>
      <c r="J92" s="1">
        <f t="shared" si="9"/>
        <v>66</v>
      </c>
      <c r="K92" s="29">
        <v>20</v>
      </c>
      <c r="L92" s="29"/>
      <c r="M92" s="29"/>
      <c r="N92" s="29"/>
      <c r="O92" s="29"/>
      <c r="P92" s="29">
        <v>46</v>
      </c>
      <c r="Q92" s="17" t="s">
        <v>193</v>
      </c>
      <c r="R92" s="17" t="s">
        <v>197</v>
      </c>
      <c r="S92" s="10"/>
    </row>
    <row r="93" s="3" customFormat="1" ht="42.75" spans="1:19">
      <c r="A93" s="1">
        <v>81</v>
      </c>
      <c r="B93" s="1" t="s">
        <v>25</v>
      </c>
      <c r="C93" s="17" t="s">
        <v>69</v>
      </c>
      <c r="D93" s="17" t="s">
        <v>280</v>
      </c>
      <c r="E93" s="17" t="s">
        <v>281</v>
      </c>
      <c r="F93" s="17" t="s">
        <v>46</v>
      </c>
      <c r="G93" s="1" t="s">
        <v>29</v>
      </c>
      <c r="H93" s="18" t="s">
        <v>282</v>
      </c>
      <c r="I93" s="10" t="s">
        <v>196</v>
      </c>
      <c r="J93" s="1">
        <f t="shared" si="9"/>
        <v>36</v>
      </c>
      <c r="K93" s="29">
        <v>11</v>
      </c>
      <c r="L93" s="29"/>
      <c r="M93" s="29"/>
      <c r="N93" s="29"/>
      <c r="O93" s="29"/>
      <c r="P93" s="29">
        <v>25</v>
      </c>
      <c r="Q93" s="17" t="s">
        <v>193</v>
      </c>
      <c r="R93" s="17" t="s">
        <v>197</v>
      </c>
      <c r="S93" s="10"/>
    </row>
    <row r="94" s="3" customFormat="1" ht="42.75" spans="1:19">
      <c r="A94" s="1">
        <v>82</v>
      </c>
      <c r="B94" s="1" t="s">
        <v>25</v>
      </c>
      <c r="C94" s="17" t="s">
        <v>69</v>
      </c>
      <c r="D94" s="17" t="s">
        <v>283</v>
      </c>
      <c r="E94" s="17" t="s">
        <v>284</v>
      </c>
      <c r="F94" s="17" t="s">
        <v>46</v>
      </c>
      <c r="G94" s="1" t="s">
        <v>29</v>
      </c>
      <c r="H94" s="18" t="s">
        <v>285</v>
      </c>
      <c r="I94" s="10" t="s">
        <v>196</v>
      </c>
      <c r="J94" s="1">
        <f t="shared" si="9"/>
        <v>51</v>
      </c>
      <c r="K94" s="29">
        <v>15</v>
      </c>
      <c r="L94" s="29"/>
      <c r="M94" s="29"/>
      <c r="N94" s="29"/>
      <c r="O94" s="29"/>
      <c r="P94" s="29">
        <v>36</v>
      </c>
      <c r="Q94" s="17" t="s">
        <v>193</v>
      </c>
      <c r="R94" s="17" t="s">
        <v>197</v>
      </c>
      <c r="S94" s="10"/>
    </row>
    <row r="95" s="3" customFormat="1" ht="42.75" spans="1:19">
      <c r="A95" s="1">
        <v>83</v>
      </c>
      <c r="B95" s="1" t="s">
        <v>25</v>
      </c>
      <c r="C95" s="17" t="s">
        <v>77</v>
      </c>
      <c r="D95" s="17" t="s">
        <v>286</v>
      </c>
      <c r="E95" s="17" t="s">
        <v>287</v>
      </c>
      <c r="F95" s="17" t="s">
        <v>46</v>
      </c>
      <c r="G95" s="1" t="s">
        <v>29</v>
      </c>
      <c r="H95" s="18" t="s">
        <v>288</v>
      </c>
      <c r="I95" s="10" t="s">
        <v>196</v>
      </c>
      <c r="J95" s="1">
        <f t="shared" si="9"/>
        <v>60</v>
      </c>
      <c r="K95" s="29">
        <v>18</v>
      </c>
      <c r="L95" s="29"/>
      <c r="M95" s="29"/>
      <c r="N95" s="29"/>
      <c r="O95" s="29"/>
      <c r="P95" s="29">
        <v>42</v>
      </c>
      <c r="Q95" s="17" t="s">
        <v>193</v>
      </c>
      <c r="R95" s="17" t="s">
        <v>197</v>
      </c>
      <c r="S95" s="10"/>
    </row>
    <row r="96" s="3" customFormat="1" ht="42.75" spans="1:19">
      <c r="A96" s="1">
        <v>84</v>
      </c>
      <c r="B96" s="1" t="s">
        <v>25</v>
      </c>
      <c r="C96" s="17" t="s">
        <v>77</v>
      </c>
      <c r="D96" s="17" t="s">
        <v>289</v>
      </c>
      <c r="E96" s="17" t="s">
        <v>290</v>
      </c>
      <c r="F96" s="17" t="s">
        <v>46</v>
      </c>
      <c r="G96" s="1" t="s">
        <v>29</v>
      </c>
      <c r="H96" s="18" t="s">
        <v>291</v>
      </c>
      <c r="I96" s="10" t="s">
        <v>196</v>
      </c>
      <c r="J96" s="1">
        <f t="shared" si="9"/>
        <v>72</v>
      </c>
      <c r="K96" s="29">
        <v>22</v>
      </c>
      <c r="L96" s="29"/>
      <c r="M96" s="29"/>
      <c r="N96" s="29"/>
      <c r="O96" s="29"/>
      <c r="P96" s="29">
        <v>50</v>
      </c>
      <c r="Q96" s="17" t="s">
        <v>193</v>
      </c>
      <c r="R96" s="17" t="s">
        <v>197</v>
      </c>
      <c r="S96" s="10"/>
    </row>
    <row r="97" s="3" customFormat="1" ht="42.75" spans="1:19">
      <c r="A97" s="1">
        <v>85</v>
      </c>
      <c r="B97" s="1" t="s">
        <v>25</v>
      </c>
      <c r="C97" s="17" t="s">
        <v>77</v>
      </c>
      <c r="D97" s="17" t="s">
        <v>292</v>
      </c>
      <c r="E97" s="17" t="s">
        <v>293</v>
      </c>
      <c r="F97" s="17" t="s">
        <v>46</v>
      </c>
      <c r="G97" s="1" t="s">
        <v>29</v>
      </c>
      <c r="H97" s="18" t="s">
        <v>294</v>
      </c>
      <c r="I97" s="10" t="s">
        <v>196</v>
      </c>
      <c r="J97" s="1">
        <f t="shared" si="9"/>
        <v>28</v>
      </c>
      <c r="K97" s="29">
        <v>8</v>
      </c>
      <c r="L97" s="29"/>
      <c r="M97" s="29"/>
      <c r="N97" s="29"/>
      <c r="O97" s="29"/>
      <c r="P97" s="29">
        <v>20</v>
      </c>
      <c r="Q97" s="17" t="s">
        <v>193</v>
      </c>
      <c r="R97" s="17" t="s">
        <v>197</v>
      </c>
      <c r="S97" s="10"/>
    </row>
    <row r="98" s="3" customFormat="1" ht="42.75" spans="1:19">
      <c r="A98" s="1">
        <v>86</v>
      </c>
      <c r="B98" s="1" t="s">
        <v>25</v>
      </c>
      <c r="C98" s="17" t="s">
        <v>77</v>
      </c>
      <c r="D98" s="17" t="s">
        <v>295</v>
      </c>
      <c r="E98" s="17" t="s">
        <v>296</v>
      </c>
      <c r="F98" s="17" t="s">
        <v>46</v>
      </c>
      <c r="G98" s="1" t="s">
        <v>29</v>
      </c>
      <c r="H98" s="18" t="s">
        <v>297</v>
      </c>
      <c r="I98" s="10" t="s">
        <v>196</v>
      </c>
      <c r="J98" s="1">
        <f t="shared" si="9"/>
        <v>36</v>
      </c>
      <c r="K98" s="29">
        <v>11</v>
      </c>
      <c r="L98" s="29"/>
      <c r="M98" s="29"/>
      <c r="N98" s="29"/>
      <c r="O98" s="29"/>
      <c r="P98" s="29">
        <v>25</v>
      </c>
      <c r="Q98" s="17" t="s">
        <v>193</v>
      </c>
      <c r="R98" s="17" t="s">
        <v>197</v>
      </c>
      <c r="S98" s="10"/>
    </row>
    <row r="99" s="3" customFormat="1" ht="42.75" spans="1:19">
      <c r="A99" s="1">
        <v>87</v>
      </c>
      <c r="B99" s="1" t="s">
        <v>25</v>
      </c>
      <c r="C99" s="17" t="s">
        <v>112</v>
      </c>
      <c r="D99" s="17" t="s">
        <v>113</v>
      </c>
      <c r="E99" s="17" t="s">
        <v>298</v>
      </c>
      <c r="F99" s="17" t="s">
        <v>46</v>
      </c>
      <c r="G99" s="1" t="s">
        <v>29</v>
      </c>
      <c r="H99" s="18" t="s">
        <v>299</v>
      </c>
      <c r="I99" s="10" t="s">
        <v>196</v>
      </c>
      <c r="J99" s="1">
        <f t="shared" si="9"/>
        <v>27</v>
      </c>
      <c r="K99" s="29">
        <v>8</v>
      </c>
      <c r="L99" s="29"/>
      <c r="M99" s="29"/>
      <c r="N99" s="29"/>
      <c r="O99" s="29"/>
      <c r="P99" s="29">
        <v>19</v>
      </c>
      <c r="Q99" s="17" t="s">
        <v>193</v>
      </c>
      <c r="R99" s="17" t="s">
        <v>197</v>
      </c>
      <c r="S99" s="10"/>
    </row>
    <row r="100" s="3" customFormat="1" ht="42.75" spans="1:19">
      <c r="A100" s="1">
        <v>88</v>
      </c>
      <c r="B100" s="1" t="s">
        <v>25</v>
      </c>
      <c r="C100" s="17" t="s">
        <v>112</v>
      </c>
      <c r="D100" s="17" t="s">
        <v>300</v>
      </c>
      <c r="E100" s="17" t="s">
        <v>301</v>
      </c>
      <c r="F100" s="17" t="s">
        <v>46</v>
      </c>
      <c r="G100" s="1" t="s">
        <v>29</v>
      </c>
      <c r="H100" s="18" t="s">
        <v>302</v>
      </c>
      <c r="I100" s="10" t="s">
        <v>196</v>
      </c>
      <c r="J100" s="1">
        <f t="shared" si="9"/>
        <v>52</v>
      </c>
      <c r="K100" s="29">
        <v>16</v>
      </c>
      <c r="L100" s="29"/>
      <c r="M100" s="29"/>
      <c r="N100" s="29"/>
      <c r="O100" s="29"/>
      <c r="P100" s="29">
        <v>36</v>
      </c>
      <c r="Q100" s="17" t="s">
        <v>193</v>
      </c>
      <c r="R100" s="17" t="s">
        <v>197</v>
      </c>
      <c r="S100" s="10"/>
    </row>
    <row r="101" s="3" customFormat="1" ht="42.75" spans="1:19">
      <c r="A101" s="1">
        <v>89</v>
      </c>
      <c r="B101" s="1" t="s">
        <v>25</v>
      </c>
      <c r="C101" s="17" t="s">
        <v>112</v>
      </c>
      <c r="D101" s="17" t="s">
        <v>303</v>
      </c>
      <c r="E101" s="17" t="s">
        <v>304</v>
      </c>
      <c r="F101" s="17" t="s">
        <v>46</v>
      </c>
      <c r="G101" s="1" t="s">
        <v>29</v>
      </c>
      <c r="H101" s="18" t="s">
        <v>305</v>
      </c>
      <c r="I101" s="10" t="s">
        <v>196</v>
      </c>
      <c r="J101" s="1">
        <f t="shared" si="9"/>
        <v>97</v>
      </c>
      <c r="K101" s="29">
        <v>29</v>
      </c>
      <c r="L101" s="29"/>
      <c r="M101" s="29"/>
      <c r="N101" s="29"/>
      <c r="O101" s="29"/>
      <c r="P101" s="29">
        <v>68</v>
      </c>
      <c r="Q101" s="17" t="s">
        <v>193</v>
      </c>
      <c r="R101" s="17" t="s">
        <v>197</v>
      </c>
      <c r="S101" s="10"/>
    </row>
    <row r="102" s="3" customFormat="1" ht="42.75" spans="1:19">
      <c r="A102" s="1">
        <v>90</v>
      </c>
      <c r="B102" s="1" t="s">
        <v>25</v>
      </c>
      <c r="C102" s="17" t="s">
        <v>97</v>
      </c>
      <c r="D102" s="17" t="s">
        <v>98</v>
      </c>
      <c r="E102" s="17" t="s">
        <v>306</v>
      </c>
      <c r="F102" s="17" t="s">
        <v>46</v>
      </c>
      <c r="G102" s="1" t="s">
        <v>29</v>
      </c>
      <c r="H102" s="18" t="s">
        <v>307</v>
      </c>
      <c r="I102" s="10" t="s">
        <v>196</v>
      </c>
      <c r="J102" s="1">
        <f t="shared" si="9"/>
        <v>75</v>
      </c>
      <c r="K102" s="29">
        <v>23</v>
      </c>
      <c r="L102" s="29"/>
      <c r="M102" s="29"/>
      <c r="N102" s="29"/>
      <c r="O102" s="29"/>
      <c r="P102" s="29">
        <v>52</v>
      </c>
      <c r="Q102" s="17" t="s">
        <v>193</v>
      </c>
      <c r="R102" s="17" t="s">
        <v>197</v>
      </c>
      <c r="S102" s="10"/>
    </row>
    <row r="103" s="3" customFormat="1" ht="42.75" spans="1:19">
      <c r="A103" s="1">
        <v>91</v>
      </c>
      <c r="B103" s="1" t="s">
        <v>25</v>
      </c>
      <c r="C103" s="17" t="s">
        <v>97</v>
      </c>
      <c r="D103" s="17" t="s">
        <v>308</v>
      </c>
      <c r="E103" s="17" t="s">
        <v>309</v>
      </c>
      <c r="F103" s="17" t="s">
        <v>46</v>
      </c>
      <c r="G103" s="1" t="s">
        <v>29</v>
      </c>
      <c r="H103" s="18" t="s">
        <v>310</v>
      </c>
      <c r="I103" s="10" t="s">
        <v>196</v>
      </c>
      <c r="J103" s="1">
        <f t="shared" si="9"/>
        <v>56</v>
      </c>
      <c r="K103" s="29">
        <v>17</v>
      </c>
      <c r="L103" s="29"/>
      <c r="M103" s="29"/>
      <c r="N103" s="29"/>
      <c r="O103" s="29"/>
      <c r="P103" s="29">
        <v>39</v>
      </c>
      <c r="Q103" s="17" t="s">
        <v>193</v>
      </c>
      <c r="R103" s="17" t="s">
        <v>197</v>
      </c>
      <c r="S103" s="10"/>
    </row>
    <row r="104" s="3" customFormat="1" ht="42.75" spans="1:19">
      <c r="A104" s="1">
        <v>92</v>
      </c>
      <c r="B104" s="1" t="s">
        <v>25</v>
      </c>
      <c r="C104" s="17" t="s">
        <v>97</v>
      </c>
      <c r="D104" s="17" t="s">
        <v>311</v>
      </c>
      <c r="E104" s="17" t="s">
        <v>312</v>
      </c>
      <c r="F104" s="17" t="s">
        <v>46</v>
      </c>
      <c r="G104" s="1" t="s">
        <v>29</v>
      </c>
      <c r="H104" s="38" t="s">
        <v>231</v>
      </c>
      <c r="I104" s="10" t="s">
        <v>196</v>
      </c>
      <c r="J104" s="1">
        <f t="shared" si="9"/>
        <v>35</v>
      </c>
      <c r="K104" s="29">
        <v>10</v>
      </c>
      <c r="L104" s="29"/>
      <c r="M104" s="29"/>
      <c r="N104" s="29"/>
      <c r="O104" s="29"/>
      <c r="P104" s="29">
        <v>25</v>
      </c>
      <c r="Q104" s="17" t="s">
        <v>193</v>
      </c>
      <c r="R104" s="17" t="s">
        <v>197</v>
      </c>
      <c r="S104" s="10"/>
    </row>
    <row r="105" s="3" customFormat="1" ht="42.75" spans="1:19">
      <c r="A105" s="1">
        <v>93</v>
      </c>
      <c r="B105" s="1" t="s">
        <v>25</v>
      </c>
      <c r="C105" s="17" t="s">
        <v>97</v>
      </c>
      <c r="D105" s="17" t="s">
        <v>313</v>
      </c>
      <c r="E105" s="17" t="s">
        <v>314</v>
      </c>
      <c r="F105" s="17" t="s">
        <v>46</v>
      </c>
      <c r="G105" s="1" t="s">
        <v>29</v>
      </c>
      <c r="H105" s="18" t="s">
        <v>315</v>
      </c>
      <c r="I105" s="10" t="s">
        <v>196</v>
      </c>
      <c r="J105" s="1">
        <f t="shared" si="9"/>
        <v>146</v>
      </c>
      <c r="K105" s="29">
        <v>44</v>
      </c>
      <c r="L105" s="29"/>
      <c r="M105" s="29"/>
      <c r="N105" s="29"/>
      <c r="O105" s="29"/>
      <c r="P105" s="29">
        <v>102</v>
      </c>
      <c r="Q105" s="17" t="s">
        <v>193</v>
      </c>
      <c r="R105" s="17" t="s">
        <v>197</v>
      </c>
      <c r="S105" s="10"/>
    </row>
    <row r="106" s="3" customFormat="1" ht="42.75" spans="1:19">
      <c r="A106" s="1">
        <v>94</v>
      </c>
      <c r="B106" s="1" t="s">
        <v>25</v>
      </c>
      <c r="C106" s="17" t="s">
        <v>316</v>
      </c>
      <c r="D106" s="17" t="s">
        <v>317</v>
      </c>
      <c r="E106" s="17" t="s">
        <v>318</v>
      </c>
      <c r="F106" s="17" t="s">
        <v>46</v>
      </c>
      <c r="G106" s="1" t="s">
        <v>29</v>
      </c>
      <c r="H106" s="18" t="s">
        <v>319</v>
      </c>
      <c r="I106" s="10" t="s">
        <v>196</v>
      </c>
      <c r="J106" s="1">
        <f t="shared" si="9"/>
        <v>39</v>
      </c>
      <c r="K106" s="29">
        <v>12</v>
      </c>
      <c r="L106" s="29"/>
      <c r="M106" s="29"/>
      <c r="N106" s="29"/>
      <c r="O106" s="29"/>
      <c r="P106" s="29">
        <v>27</v>
      </c>
      <c r="Q106" s="17" t="s">
        <v>193</v>
      </c>
      <c r="R106" s="17" t="s">
        <v>197</v>
      </c>
      <c r="S106" s="10"/>
    </row>
    <row r="107" s="3" customFormat="1" ht="42.75" spans="1:19">
      <c r="A107" s="1">
        <v>95</v>
      </c>
      <c r="B107" s="1" t="s">
        <v>25</v>
      </c>
      <c r="C107" s="17" t="s">
        <v>316</v>
      </c>
      <c r="D107" s="17" t="s">
        <v>317</v>
      </c>
      <c r="E107" s="17" t="s">
        <v>320</v>
      </c>
      <c r="F107" s="17" t="s">
        <v>46</v>
      </c>
      <c r="G107" s="1" t="s">
        <v>29</v>
      </c>
      <c r="H107" s="18" t="s">
        <v>321</v>
      </c>
      <c r="I107" s="10" t="s">
        <v>196</v>
      </c>
      <c r="J107" s="1">
        <f t="shared" si="9"/>
        <v>24</v>
      </c>
      <c r="K107" s="29">
        <v>7</v>
      </c>
      <c r="L107" s="29"/>
      <c r="M107" s="29"/>
      <c r="N107" s="29"/>
      <c r="O107" s="29"/>
      <c r="P107" s="29">
        <v>17</v>
      </c>
      <c r="Q107" s="17" t="s">
        <v>193</v>
      </c>
      <c r="R107" s="17" t="s">
        <v>197</v>
      </c>
      <c r="S107" s="10"/>
    </row>
    <row r="108" s="3" customFormat="1" ht="42.75" spans="1:19">
      <c r="A108" s="1">
        <v>96</v>
      </c>
      <c r="B108" s="1" t="s">
        <v>25</v>
      </c>
      <c r="C108" s="17" t="s">
        <v>316</v>
      </c>
      <c r="D108" s="17" t="s">
        <v>322</v>
      </c>
      <c r="E108" s="17" t="s">
        <v>323</v>
      </c>
      <c r="F108" s="17" t="s">
        <v>46</v>
      </c>
      <c r="G108" s="1" t="s">
        <v>29</v>
      </c>
      <c r="H108" s="18" t="s">
        <v>324</v>
      </c>
      <c r="I108" s="10" t="s">
        <v>196</v>
      </c>
      <c r="J108" s="1">
        <f t="shared" si="9"/>
        <v>60</v>
      </c>
      <c r="K108" s="29">
        <v>18</v>
      </c>
      <c r="L108" s="29"/>
      <c r="M108" s="29"/>
      <c r="N108" s="29"/>
      <c r="O108" s="29"/>
      <c r="P108" s="29">
        <v>42</v>
      </c>
      <c r="Q108" s="17" t="s">
        <v>193</v>
      </c>
      <c r="R108" s="17" t="s">
        <v>197</v>
      </c>
      <c r="S108" s="10"/>
    </row>
    <row r="109" s="3" customFormat="1" ht="42.75" spans="1:19">
      <c r="A109" s="1">
        <v>97</v>
      </c>
      <c r="B109" s="1" t="s">
        <v>25</v>
      </c>
      <c r="C109" s="17" t="s">
        <v>316</v>
      </c>
      <c r="D109" s="17" t="s">
        <v>325</v>
      </c>
      <c r="E109" s="17" t="s">
        <v>326</v>
      </c>
      <c r="F109" s="17" t="s">
        <v>46</v>
      </c>
      <c r="G109" s="1" t="s">
        <v>29</v>
      </c>
      <c r="H109" s="18" t="s">
        <v>327</v>
      </c>
      <c r="I109" s="10" t="s">
        <v>196</v>
      </c>
      <c r="J109" s="1">
        <f t="shared" si="9"/>
        <v>29</v>
      </c>
      <c r="K109" s="29">
        <v>9</v>
      </c>
      <c r="L109" s="29"/>
      <c r="M109" s="29"/>
      <c r="N109" s="29"/>
      <c r="O109" s="29"/>
      <c r="P109" s="29">
        <v>20</v>
      </c>
      <c r="Q109" s="17" t="s">
        <v>193</v>
      </c>
      <c r="R109" s="17" t="s">
        <v>197</v>
      </c>
      <c r="S109" s="10"/>
    </row>
    <row r="110" s="3" customFormat="1" ht="27" spans="1:19">
      <c r="A110" s="15" t="s">
        <v>23</v>
      </c>
      <c r="B110" s="16"/>
      <c r="C110" s="16"/>
      <c r="D110" s="16"/>
      <c r="E110" s="16"/>
      <c r="F110" s="16"/>
      <c r="G110" s="16"/>
      <c r="H110" s="16"/>
      <c r="I110" s="28"/>
      <c r="J110" s="11">
        <f t="shared" ref="J110:P110" si="10">SUM(J111:J136)</f>
        <v>1904</v>
      </c>
      <c r="K110" s="11">
        <f t="shared" si="10"/>
        <v>574</v>
      </c>
      <c r="L110" s="11">
        <f t="shared" si="10"/>
        <v>0</v>
      </c>
      <c r="M110" s="11">
        <f t="shared" si="10"/>
        <v>0</v>
      </c>
      <c r="N110" s="11">
        <f t="shared" si="10"/>
        <v>0</v>
      </c>
      <c r="O110" s="11">
        <f t="shared" si="10"/>
        <v>0</v>
      </c>
      <c r="P110" s="11">
        <f t="shared" si="10"/>
        <v>1330</v>
      </c>
      <c r="Q110" s="17" t="s">
        <v>328</v>
      </c>
      <c r="R110" s="11"/>
      <c r="S110" s="37"/>
    </row>
    <row r="111" s="3" customFormat="1" ht="67.5" spans="1:19">
      <c r="A111" s="1">
        <v>98</v>
      </c>
      <c r="B111" s="1" t="s">
        <v>25</v>
      </c>
      <c r="C111" s="17" t="s">
        <v>52</v>
      </c>
      <c r="D111" s="17" t="s">
        <v>329</v>
      </c>
      <c r="E111" s="17" t="s">
        <v>330</v>
      </c>
      <c r="F111" s="17" t="s">
        <v>46</v>
      </c>
      <c r="G111" s="1" t="s">
        <v>29</v>
      </c>
      <c r="H111" s="10" t="s">
        <v>331</v>
      </c>
      <c r="I111" s="10" t="s">
        <v>332</v>
      </c>
      <c r="J111" s="1">
        <f t="shared" ref="J111:J136" si="11">K111+L111+M111+N111+O111+P111</f>
        <v>28</v>
      </c>
      <c r="K111" s="17">
        <v>10</v>
      </c>
      <c r="L111" s="17"/>
      <c r="M111" s="17"/>
      <c r="N111" s="17"/>
      <c r="O111" s="17"/>
      <c r="P111" s="17">
        <v>18</v>
      </c>
      <c r="Q111" s="17" t="s">
        <v>328</v>
      </c>
      <c r="R111" s="17" t="s">
        <v>328</v>
      </c>
      <c r="S111" s="10"/>
    </row>
    <row r="112" s="3" customFormat="1" ht="40.5" spans="1:19">
      <c r="A112" s="1">
        <v>99</v>
      </c>
      <c r="B112" s="1" t="s">
        <v>25</v>
      </c>
      <c r="C112" s="17" t="s">
        <v>52</v>
      </c>
      <c r="D112" s="17" t="s">
        <v>219</v>
      </c>
      <c r="E112" s="17" t="s">
        <v>333</v>
      </c>
      <c r="F112" s="17" t="s">
        <v>46</v>
      </c>
      <c r="G112" s="1" t="s">
        <v>29</v>
      </c>
      <c r="H112" s="10" t="s">
        <v>334</v>
      </c>
      <c r="I112" s="10" t="s">
        <v>332</v>
      </c>
      <c r="J112" s="1">
        <f t="shared" si="11"/>
        <v>58</v>
      </c>
      <c r="K112" s="17">
        <v>19</v>
      </c>
      <c r="L112" s="17"/>
      <c r="M112" s="17"/>
      <c r="N112" s="17"/>
      <c r="O112" s="17"/>
      <c r="P112" s="17">
        <v>39</v>
      </c>
      <c r="Q112" s="17" t="s">
        <v>328</v>
      </c>
      <c r="R112" s="17" t="s">
        <v>328</v>
      </c>
      <c r="S112" s="10"/>
    </row>
    <row r="113" s="3" customFormat="1" ht="40.5" spans="1:19">
      <c r="A113" s="1">
        <v>100</v>
      </c>
      <c r="B113" s="1" t="s">
        <v>25</v>
      </c>
      <c r="C113" s="17" t="s">
        <v>88</v>
      </c>
      <c r="D113" s="17" t="s">
        <v>335</v>
      </c>
      <c r="E113" s="17" t="s">
        <v>336</v>
      </c>
      <c r="F113" s="17" t="s">
        <v>46</v>
      </c>
      <c r="G113" s="1" t="s">
        <v>29</v>
      </c>
      <c r="H113" s="10" t="s">
        <v>337</v>
      </c>
      <c r="I113" s="10" t="s">
        <v>332</v>
      </c>
      <c r="J113" s="1">
        <f t="shared" si="11"/>
        <v>108</v>
      </c>
      <c r="K113" s="17">
        <v>35</v>
      </c>
      <c r="L113" s="17"/>
      <c r="M113" s="17"/>
      <c r="N113" s="17"/>
      <c r="O113" s="17"/>
      <c r="P113" s="17">
        <v>73</v>
      </c>
      <c r="Q113" s="17" t="s">
        <v>328</v>
      </c>
      <c r="R113" s="17" t="s">
        <v>328</v>
      </c>
      <c r="S113" s="10"/>
    </row>
    <row r="114" s="3" customFormat="1" ht="40.5" spans="1:19">
      <c r="A114" s="1">
        <v>101</v>
      </c>
      <c r="B114" s="1" t="s">
        <v>25</v>
      </c>
      <c r="C114" s="17" t="s">
        <v>338</v>
      </c>
      <c r="D114" s="17" t="s">
        <v>247</v>
      </c>
      <c r="E114" s="17" t="s">
        <v>339</v>
      </c>
      <c r="F114" s="17" t="s">
        <v>46</v>
      </c>
      <c r="G114" s="1" t="s">
        <v>29</v>
      </c>
      <c r="H114" s="10" t="s">
        <v>340</v>
      </c>
      <c r="I114" s="10" t="s">
        <v>332</v>
      </c>
      <c r="J114" s="1">
        <f t="shared" si="11"/>
        <v>75</v>
      </c>
      <c r="K114" s="17">
        <v>29</v>
      </c>
      <c r="L114" s="17"/>
      <c r="M114" s="17"/>
      <c r="N114" s="17"/>
      <c r="O114" s="17"/>
      <c r="P114" s="17">
        <v>46</v>
      </c>
      <c r="Q114" s="17" t="s">
        <v>328</v>
      </c>
      <c r="R114" s="17" t="s">
        <v>328</v>
      </c>
      <c r="S114" s="10"/>
    </row>
    <row r="115" s="3" customFormat="1" ht="40.5" spans="1:19">
      <c r="A115" s="1">
        <v>102</v>
      </c>
      <c r="B115" s="1" t="s">
        <v>25</v>
      </c>
      <c r="C115" s="17" t="s">
        <v>234</v>
      </c>
      <c r="D115" s="17" t="s">
        <v>341</v>
      </c>
      <c r="E115" s="17" t="s">
        <v>342</v>
      </c>
      <c r="F115" s="17" t="s">
        <v>46</v>
      </c>
      <c r="G115" s="1" t="s">
        <v>29</v>
      </c>
      <c r="H115" s="10" t="s">
        <v>343</v>
      </c>
      <c r="I115" s="10" t="s">
        <v>332</v>
      </c>
      <c r="J115" s="1">
        <f t="shared" si="11"/>
        <v>17</v>
      </c>
      <c r="K115" s="17">
        <v>7</v>
      </c>
      <c r="L115" s="17"/>
      <c r="M115" s="17"/>
      <c r="N115" s="17"/>
      <c r="O115" s="17"/>
      <c r="P115" s="17">
        <v>10</v>
      </c>
      <c r="Q115" s="17" t="s">
        <v>328</v>
      </c>
      <c r="R115" s="17" t="s">
        <v>328</v>
      </c>
      <c r="S115" s="10"/>
    </row>
    <row r="116" s="3" customFormat="1" ht="40.5" spans="1:19">
      <c r="A116" s="1">
        <v>103</v>
      </c>
      <c r="B116" s="1" t="s">
        <v>25</v>
      </c>
      <c r="C116" s="17" t="s">
        <v>234</v>
      </c>
      <c r="D116" s="17" t="s">
        <v>341</v>
      </c>
      <c r="E116" s="17" t="s">
        <v>344</v>
      </c>
      <c r="F116" s="17" t="s">
        <v>46</v>
      </c>
      <c r="G116" s="1" t="s">
        <v>29</v>
      </c>
      <c r="H116" s="10" t="s">
        <v>345</v>
      </c>
      <c r="I116" s="10" t="s">
        <v>332</v>
      </c>
      <c r="J116" s="1">
        <f t="shared" si="11"/>
        <v>70</v>
      </c>
      <c r="K116" s="17">
        <v>25</v>
      </c>
      <c r="L116" s="17"/>
      <c r="M116" s="17"/>
      <c r="N116" s="17"/>
      <c r="O116" s="17"/>
      <c r="P116" s="17">
        <v>45</v>
      </c>
      <c r="Q116" s="17" t="s">
        <v>328</v>
      </c>
      <c r="R116" s="17" t="s">
        <v>328</v>
      </c>
      <c r="S116" s="10"/>
    </row>
    <row r="117" s="3" customFormat="1" ht="40.5" spans="1:19">
      <c r="A117" s="1">
        <v>104</v>
      </c>
      <c r="B117" s="1" t="s">
        <v>25</v>
      </c>
      <c r="C117" s="17" t="s">
        <v>234</v>
      </c>
      <c r="D117" s="17" t="s">
        <v>346</v>
      </c>
      <c r="E117" s="17" t="s">
        <v>347</v>
      </c>
      <c r="F117" s="17" t="s">
        <v>46</v>
      </c>
      <c r="G117" s="1" t="s">
        <v>29</v>
      </c>
      <c r="H117" s="10" t="s">
        <v>348</v>
      </c>
      <c r="I117" s="10" t="s">
        <v>332</v>
      </c>
      <c r="J117" s="1">
        <f t="shared" si="11"/>
        <v>90</v>
      </c>
      <c r="K117" s="17">
        <v>31</v>
      </c>
      <c r="L117" s="17"/>
      <c r="M117" s="17"/>
      <c r="N117" s="17"/>
      <c r="O117" s="17"/>
      <c r="P117" s="17">
        <v>59</v>
      </c>
      <c r="Q117" s="17" t="s">
        <v>328</v>
      </c>
      <c r="R117" s="17" t="s">
        <v>328</v>
      </c>
      <c r="S117" s="10"/>
    </row>
    <row r="118" s="3" customFormat="1" ht="40.5" spans="1:19">
      <c r="A118" s="1">
        <v>105</v>
      </c>
      <c r="B118" s="1" t="s">
        <v>25</v>
      </c>
      <c r="C118" s="17" t="s">
        <v>167</v>
      </c>
      <c r="D118" s="17" t="s">
        <v>349</v>
      </c>
      <c r="E118" s="17" t="s">
        <v>350</v>
      </c>
      <c r="F118" s="17" t="s">
        <v>46</v>
      </c>
      <c r="G118" s="1" t="s">
        <v>29</v>
      </c>
      <c r="H118" s="10" t="s">
        <v>351</v>
      </c>
      <c r="I118" s="10" t="s">
        <v>332</v>
      </c>
      <c r="J118" s="1">
        <f t="shared" si="11"/>
        <v>50</v>
      </c>
      <c r="K118" s="17">
        <v>20</v>
      </c>
      <c r="L118" s="17"/>
      <c r="M118" s="17"/>
      <c r="N118" s="17"/>
      <c r="O118" s="17"/>
      <c r="P118" s="17">
        <v>30</v>
      </c>
      <c r="Q118" s="17" t="s">
        <v>328</v>
      </c>
      <c r="R118" s="17" t="s">
        <v>328</v>
      </c>
      <c r="S118" s="10"/>
    </row>
    <row r="119" s="3" customFormat="1" ht="40.5" spans="1:19">
      <c r="A119" s="1">
        <v>106</v>
      </c>
      <c r="B119" s="1" t="s">
        <v>25</v>
      </c>
      <c r="C119" s="17" t="s">
        <v>69</v>
      </c>
      <c r="D119" s="17" t="s">
        <v>352</v>
      </c>
      <c r="E119" s="17" t="s">
        <v>353</v>
      </c>
      <c r="F119" s="17" t="s">
        <v>46</v>
      </c>
      <c r="G119" s="1" t="s">
        <v>29</v>
      </c>
      <c r="H119" s="10" t="s">
        <v>354</v>
      </c>
      <c r="I119" s="10" t="s">
        <v>332</v>
      </c>
      <c r="J119" s="1">
        <f t="shared" si="11"/>
        <v>80</v>
      </c>
      <c r="K119" s="17">
        <v>40</v>
      </c>
      <c r="L119" s="17"/>
      <c r="M119" s="17"/>
      <c r="N119" s="17"/>
      <c r="O119" s="17"/>
      <c r="P119" s="17">
        <v>40</v>
      </c>
      <c r="Q119" s="17" t="s">
        <v>328</v>
      </c>
      <c r="R119" s="17" t="s">
        <v>328</v>
      </c>
      <c r="S119" s="10"/>
    </row>
    <row r="120" s="3" customFormat="1" ht="67.5" spans="1:19">
      <c r="A120" s="1">
        <v>107</v>
      </c>
      <c r="B120" s="1" t="s">
        <v>25</v>
      </c>
      <c r="C120" s="17" t="s">
        <v>112</v>
      </c>
      <c r="D120" s="17" t="s">
        <v>300</v>
      </c>
      <c r="E120" s="17" t="s">
        <v>355</v>
      </c>
      <c r="F120" s="17" t="s">
        <v>46</v>
      </c>
      <c r="G120" s="1" t="s">
        <v>29</v>
      </c>
      <c r="H120" s="39" t="s">
        <v>356</v>
      </c>
      <c r="I120" s="10" t="s">
        <v>332</v>
      </c>
      <c r="J120" s="1">
        <f t="shared" si="11"/>
        <v>47</v>
      </c>
      <c r="K120" s="17">
        <v>18</v>
      </c>
      <c r="L120" s="17"/>
      <c r="M120" s="17"/>
      <c r="N120" s="17"/>
      <c r="O120" s="17"/>
      <c r="P120" s="17">
        <v>29</v>
      </c>
      <c r="Q120" s="17" t="s">
        <v>328</v>
      </c>
      <c r="R120" s="17" t="s">
        <v>328</v>
      </c>
      <c r="S120" s="10"/>
    </row>
    <row r="121" s="3" customFormat="1" ht="81" spans="1:19">
      <c r="A121" s="1">
        <v>108</v>
      </c>
      <c r="B121" s="1" t="s">
        <v>25</v>
      </c>
      <c r="C121" s="17" t="s">
        <v>97</v>
      </c>
      <c r="D121" s="17" t="s">
        <v>357</v>
      </c>
      <c r="E121" s="17" t="s">
        <v>358</v>
      </c>
      <c r="F121" s="17" t="s">
        <v>46</v>
      </c>
      <c r="G121" s="1" t="s">
        <v>29</v>
      </c>
      <c r="H121" s="39" t="s">
        <v>359</v>
      </c>
      <c r="I121" s="10" t="s">
        <v>332</v>
      </c>
      <c r="J121" s="1">
        <f t="shared" si="11"/>
        <v>76</v>
      </c>
      <c r="K121" s="17">
        <v>26</v>
      </c>
      <c r="L121" s="17"/>
      <c r="M121" s="17"/>
      <c r="N121" s="17"/>
      <c r="O121" s="17"/>
      <c r="P121" s="17">
        <v>50</v>
      </c>
      <c r="Q121" s="17" t="s">
        <v>328</v>
      </c>
      <c r="R121" s="17" t="s">
        <v>328</v>
      </c>
      <c r="S121" s="10"/>
    </row>
    <row r="122" s="3" customFormat="1" ht="67.5" spans="1:19">
      <c r="A122" s="1">
        <v>109</v>
      </c>
      <c r="B122" s="1" t="s">
        <v>25</v>
      </c>
      <c r="C122" s="17" t="s">
        <v>97</v>
      </c>
      <c r="D122" s="17" t="s">
        <v>360</v>
      </c>
      <c r="E122" s="17" t="s">
        <v>361</v>
      </c>
      <c r="F122" s="17" t="s">
        <v>46</v>
      </c>
      <c r="G122" s="1" t="s">
        <v>29</v>
      </c>
      <c r="H122" s="39" t="s">
        <v>362</v>
      </c>
      <c r="I122" s="10" t="s">
        <v>332</v>
      </c>
      <c r="J122" s="1">
        <f t="shared" si="11"/>
        <v>15</v>
      </c>
      <c r="K122" s="17">
        <v>8</v>
      </c>
      <c r="L122" s="17"/>
      <c r="M122" s="17"/>
      <c r="N122" s="17"/>
      <c r="O122" s="17"/>
      <c r="P122" s="17">
        <v>7</v>
      </c>
      <c r="Q122" s="17" t="s">
        <v>328</v>
      </c>
      <c r="R122" s="17" t="s">
        <v>328</v>
      </c>
      <c r="S122" s="10"/>
    </row>
    <row r="123" s="3" customFormat="1" ht="40.5" spans="1:19">
      <c r="A123" s="1">
        <v>110</v>
      </c>
      <c r="B123" s="1" t="s">
        <v>25</v>
      </c>
      <c r="C123" s="17" t="s">
        <v>97</v>
      </c>
      <c r="D123" s="17" t="s">
        <v>98</v>
      </c>
      <c r="E123" s="17" t="s">
        <v>363</v>
      </c>
      <c r="F123" s="17" t="s">
        <v>46</v>
      </c>
      <c r="G123" s="1" t="s">
        <v>29</v>
      </c>
      <c r="H123" s="10" t="s">
        <v>364</v>
      </c>
      <c r="I123" s="10" t="s">
        <v>332</v>
      </c>
      <c r="J123" s="1">
        <f t="shared" si="11"/>
        <v>66</v>
      </c>
      <c r="K123" s="17">
        <v>23</v>
      </c>
      <c r="L123" s="17"/>
      <c r="M123" s="17"/>
      <c r="N123" s="17"/>
      <c r="O123" s="17"/>
      <c r="P123" s="17">
        <v>43</v>
      </c>
      <c r="Q123" s="17" t="s">
        <v>328</v>
      </c>
      <c r="R123" s="17" t="s">
        <v>328</v>
      </c>
      <c r="S123" s="10"/>
    </row>
    <row r="124" s="3" customFormat="1" ht="40.5" spans="1:19">
      <c r="A124" s="1">
        <v>111</v>
      </c>
      <c r="B124" s="1" t="s">
        <v>25</v>
      </c>
      <c r="C124" s="17" t="s">
        <v>316</v>
      </c>
      <c r="D124" s="17" t="s">
        <v>365</v>
      </c>
      <c r="E124" s="17" t="s">
        <v>366</v>
      </c>
      <c r="F124" s="17" t="s">
        <v>46</v>
      </c>
      <c r="G124" s="1" t="s">
        <v>29</v>
      </c>
      <c r="H124" s="10" t="s">
        <v>367</v>
      </c>
      <c r="I124" s="10" t="s">
        <v>332</v>
      </c>
      <c r="J124" s="1">
        <f t="shared" si="11"/>
        <v>68</v>
      </c>
      <c r="K124" s="17">
        <v>23</v>
      </c>
      <c r="L124" s="17"/>
      <c r="M124" s="17"/>
      <c r="N124" s="17"/>
      <c r="O124" s="17"/>
      <c r="P124" s="17">
        <v>45</v>
      </c>
      <c r="Q124" s="17" t="s">
        <v>328</v>
      </c>
      <c r="R124" s="17" t="s">
        <v>328</v>
      </c>
      <c r="S124" s="10"/>
    </row>
    <row r="125" s="3" customFormat="1" ht="40.5" spans="1:19">
      <c r="A125" s="1">
        <v>112</v>
      </c>
      <c r="B125" s="1" t="s">
        <v>25</v>
      </c>
      <c r="C125" s="17" t="s">
        <v>64</v>
      </c>
      <c r="D125" s="17" t="s">
        <v>176</v>
      </c>
      <c r="E125" s="17" t="s">
        <v>368</v>
      </c>
      <c r="F125" s="17" t="s">
        <v>46</v>
      </c>
      <c r="G125" s="1" t="s">
        <v>29</v>
      </c>
      <c r="H125" s="10" t="s">
        <v>369</v>
      </c>
      <c r="I125" s="10" t="s">
        <v>332</v>
      </c>
      <c r="J125" s="1">
        <f t="shared" si="11"/>
        <v>9</v>
      </c>
      <c r="K125" s="17">
        <v>3.5</v>
      </c>
      <c r="L125" s="17"/>
      <c r="M125" s="17"/>
      <c r="N125" s="17"/>
      <c r="O125" s="17"/>
      <c r="P125" s="17">
        <v>5.5</v>
      </c>
      <c r="Q125" s="17" t="s">
        <v>328</v>
      </c>
      <c r="R125" s="17" t="s">
        <v>328</v>
      </c>
      <c r="S125" s="10"/>
    </row>
    <row r="126" s="3" customFormat="1" ht="40.5" spans="1:19">
      <c r="A126" s="1">
        <v>113</v>
      </c>
      <c r="B126" s="1" t="s">
        <v>25</v>
      </c>
      <c r="C126" s="17" t="s">
        <v>102</v>
      </c>
      <c r="D126" s="17" t="s">
        <v>103</v>
      </c>
      <c r="E126" s="17" t="s">
        <v>370</v>
      </c>
      <c r="F126" s="17" t="s">
        <v>46</v>
      </c>
      <c r="G126" s="1" t="s">
        <v>29</v>
      </c>
      <c r="H126" s="10" t="s">
        <v>371</v>
      </c>
      <c r="I126" s="10" t="s">
        <v>332</v>
      </c>
      <c r="J126" s="1">
        <f t="shared" si="11"/>
        <v>84</v>
      </c>
      <c r="K126" s="17">
        <v>28</v>
      </c>
      <c r="L126" s="17"/>
      <c r="M126" s="17"/>
      <c r="N126" s="17"/>
      <c r="O126" s="17"/>
      <c r="P126" s="17">
        <v>56</v>
      </c>
      <c r="Q126" s="17" t="s">
        <v>328</v>
      </c>
      <c r="R126" s="17" t="s">
        <v>328</v>
      </c>
      <c r="S126" s="10"/>
    </row>
    <row r="127" s="3" customFormat="1" ht="40.5" spans="1:19">
      <c r="A127" s="1">
        <v>114</v>
      </c>
      <c r="B127" s="1" t="s">
        <v>25</v>
      </c>
      <c r="C127" s="17" t="s">
        <v>372</v>
      </c>
      <c r="D127" s="17"/>
      <c r="E127" s="17" t="s">
        <v>373</v>
      </c>
      <c r="F127" s="17" t="s">
        <v>46</v>
      </c>
      <c r="G127" s="1" t="s">
        <v>29</v>
      </c>
      <c r="H127" s="10" t="s">
        <v>374</v>
      </c>
      <c r="I127" s="10" t="s">
        <v>332</v>
      </c>
      <c r="J127" s="1">
        <f t="shared" si="11"/>
        <v>125</v>
      </c>
      <c r="K127" s="17">
        <v>45</v>
      </c>
      <c r="L127" s="17"/>
      <c r="M127" s="17"/>
      <c r="N127" s="17"/>
      <c r="O127" s="17"/>
      <c r="P127" s="17">
        <v>80</v>
      </c>
      <c r="Q127" s="17" t="s">
        <v>328</v>
      </c>
      <c r="R127" s="17" t="s">
        <v>328</v>
      </c>
      <c r="S127" s="10"/>
    </row>
    <row r="128" s="3" customFormat="1" ht="40.5" spans="1:19">
      <c r="A128" s="1">
        <v>115</v>
      </c>
      <c r="B128" s="1" t="s">
        <v>25</v>
      </c>
      <c r="C128" s="17" t="s">
        <v>52</v>
      </c>
      <c r="D128" s="17" t="s">
        <v>375</v>
      </c>
      <c r="E128" s="17" t="s">
        <v>376</v>
      </c>
      <c r="F128" s="17" t="s">
        <v>46</v>
      </c>
      <c r="G128" s="1" t="s">
        <v>29</v>
      </c>
      <c r="H128" s="10" t="s">
        <v>377</v>
      </c>
      <c r="I128" s="10" t="s">
        <v>332</v>
      </c>
      <c r="J128" s="1">
        <f t="shared" si="11"/>
        <v>47</v>
      </c>
      <c r="K128" s="17">
        <v>20</v>
      </c>
      <c r="L128" s="17"/>
      <c r="M128" s="17"/>
      <c r="N128" s="17"/>
      <c r="O128" s="17"/>
      <c r="P128" s="17">
        <v>27</v>
      </c>
      <c r="Q128" s="17" t="s">
        <v>328</v>
      </c>
      <c r="R128" s="17" t="s">
        <v>328</v>
      </c>
      <c r="S128" s="10"/>
    </row>
    <row r="129" s="3" customFormat="1" ht="40.5" spans="1:19">
      <c r="A129" s="1">
        <v>116</v>
      </c>
      <c r="B129" s="1" t="s">
        <v>25</v>
      </c>
      <c r="C129" s="17" t="s">
        <v>77</v>
      </c>
      <c r="D129" s="17" t="s">
        <v>378</v>
      </c>
      <c r="E129" s="17" t="s">
        <v>379</v>
      </c>
      <c r="F129" s="17" t="s">
        <v>46</v>
      </c>
      <c r="G129" s="1" t="s">
        <v>29</v>
      </c>
      <c r="H129" s="10" t="s">
        <v>380</v>
      </c>
      <c r="I129" s="10" t="s">
        <v>332</v>
      </c>
      <c r="J129" s="1">
        <f t="shared" si="11"/>
        <v>25</v>
      </c>
      <c r="K129" s="17">
        <v>9.5</v>
      </c>
      <c r="L129" s="17"/>
      <c r="M129" s="17"/>
      <c r="N129" s="17"/>
      <c r="O129" s="17"/>
      <c r="P129" s="17">
        <v>15.5</v>
      </c>
      <c r="Q129" s="17" t="s">
        <v>328</v>
      </c>
      <c r="R129" s="17" t="s">
        <v>328</v>
      </c>
      <c r="S129" s="10"/>
    </row>
    <row r="130" s="3" customFormat="1" ht="40.5" spans="1:19">
      <c r="A130" s="1">
        <v>117</v>
      </c>
      <c r="B130" s="1" t="s">
        <v>25</v>
      </c>
      <c r="C130" s="17" t="s">
        <v>64</v>
      </c>
      <c r="D130" s="17" t="s">
        <v>190</v>
      </c>
      <c r="E130" s="17" t="s">
        <v>381</v>
      </c>
      <c r="F130" s="17" t="s">
        <v>46</v>
      </c>
      <c r="G130" s="1" t="s">
        <v>29</v>
      </c>
      <c r="H130" s="10" t="s">
        <v>382</v>
      </c>
      <c r="I130" s="10" t="s">
        <v>332</v>
      </c>
      <c r="J130" s="1">
        <f t="shared" si="11"/>
        <v>35</v>
      </c>
      <c r="K130" s="17">
        <v>12</v>
      </c>
      <c r="L130" s="17"/>
      <c r="M130" s="17"/>
      <c r="N130" s="17"/>
      <c r="O130" s="17"/>
      <c r="P130" s="17">
        <v>23</v>
      </c>
      <c r="Q130" s="17" t="s">
        <v>328</v>
      </c>
      <c r="R130" s="17" t="s">
        <v>328</v>
      </c>
      <c r="S130" s="10"/>
    </row>
    <row r="131" s="3" customFormat="1" ht="81" spans="1:19">
      <c r="A131" s="1">
        <v>118</v>
      </c>
      <c r="B131" s="1" t="s">
        <v>25</v>
      </c>
      <c r="C131" s="17" t="s">
        <v>267</v>
      </c>
      <c r="D131" s="17" t="s">
        <v>268</v>
      </c>
      <c r="E131" s="17" t="s">
        <v>383</v>
      </c>
      <c r="F131" s="17" t="s">
        <v>46</v>
      </c>
      <c r="G131" s="1" t="s">
        <v>384</v>
      </c>
      <c r="H131" s="10" t="s">
        <v>385</v>
      </c>
      <c r="I131" s="10" t="s">
        <v>332</v>
      </c>
      <c r="J131" s="1">
        <f t="shared" si="11"/>
        <v>90</v>
      </c>
      <c r="K131" s="17">
        <v>56</v>
      </c>
      <c r="L131" s="17"/>
      <c r="M131" s="17"/>
      <c r="N131" s="17"/>
      <c r="O131" s="17"/>
      <c r="P131" s="17">
        <v>34</v>
      </c>
      <c r="Q131" s="17" t="s">
        <v>328</v>
      </c>
      <c r="R131" s="17" t="s">
        <v>328</v>
      </c>
      <c r="S131" s="10"/>
    </row>
    <row r="132" s="3" customFormat="1" ht="40.5" spans="1:19">
      <c r="A132" s="1">
        <v>119</v>
      </c>
      <c r="B132" s="1" t="s">
        <v>25</v>
      </c>
      <c r="C132" s="17" t="s">
        <v>234</v>
      </c>
      <c r="D132" s="17" t="s">
        <v>241</v>
      </c>
      <c r="E132" s="17" t="s">
        <v>386</v>
      </c>
      <c r="F132" s="17" t="s">
        <v>46</v>
      </c>
      <c r="G132" s="1" t="s">
        <v>29</v>
      </c>
      <c r="H132" s="10" t="s">
        <v>387</v>
      </c>
      <c r="I132" s="10" t="s">
        <v>332</v>
      </c>
      <c r="J132" s="1">
        <f t="shared" si="11"/>
        <v>80</v>
      </c>
      <c r="K132" s="17">
        <v>28</v>
      </c>
      <c r="L132" s="17"/>
      <c r="M132" s="17"/>
      <c r="N132" s="17"/>
      <c r="O132" s="17"/>
      <c r="P132" s="17">
        <v>52</v>
      </c>
      <c r="Q132" s="17" t="s">
        <v>328</v>
      </c>
      <c r="R132" s="17" t="s">
        <v>328</v>
      </c>
      <c r="S132" s="10"/>
    </row>
    <row r="133" s="3" customFormat="1" ht="108" spans="1:19">
      <c r="A133" s="1">
        <v>120</v>
      </c>
      <c r="B133" s="1" t="s">
        <v>25</v>
      </c>
      <c r="C133" s="17" t="s">
        <v>234</v>
      </c>
      <c r="D133" s="17" t="s">
        <v>241</v>
      </c>
      <c r="E133" s="17" t="s">
        <v>388</v>
      </c>
      <c r="F133" s="17" t="s">
        <v>46</v>
      </c>
      <c r="G133" s="1" t="s">
        <v>29</v>
      </c>
      <c r="H133" s="39" t="s">
        <v>389</v>
      </c>
      <c r="I133" s="10" t="s">
        <v>332</v>
      </c>
      <c r="J133" s="1">
        <f t="shared" si="11"/>
        <v>65</v>
      </c>
      <c r="K133" s="17">
        <v>24</v>
      </c>
      <c r="L133" s="17"/>
      <c r="M133" s="17"/>
      <c r="N133" s="17"/>
      <c r="O133" s="17"/>
      <c r="P133" s="17">
        <v>41</v>
      </c>
      <c r="Q133" s="17" t="s">
        <v>328</v>
      </c>
      <c r="R133" s="17" t="s">
        <v>328</v>
      </c>
      <c r="S133" s="10"/>
    </row>
    <row r="134" s="3" customFormat="1" ht="40.5" spans="1:19">
      <c r="A134" s="1">
        <v>121</v>
      </c>
      <c r="B134" s="1" t="s">
        <v>25</v>
      </c>
      <c r="C134" s="10" t="s">
        <v>234</v>
      </c>
      <c r="D134" s="1" t="s">
        <v>235</v>
      </c>
      <c r="E134" s="40" t="s">
        <v>390</v>
      </c>
      <c r="F134" s="1" t="s">
        <v>46</v>
      </c>
      <c r="G134" s="1" t="s">
        <v>29</v>
      </c>
      <c r="H134" s="10" t="s">
        <v>391</v>
      </c>
      <c r="I134" s="10" t="s">
        <v>332</v>
      </c>
      <c r="J134" s="1">
        <f t="shared" si="11"/>
        <v>92</v>
      </c>
      <c r="K134" s="17">
        <v>34</v>
      </c>
      <c r="L134" s="1"/>
      <c r="M134" s="1"/>
      <c r="N134" s="1"/>
      <c r="O134" s="1"/>
      <c r="P134" s="1">
        <v>58</v>
      </c>
      <c r="Q134" s="10" t="s">
        <v>328</v>
      </c>
      <c r="R134" s="10" t="s">
        <v>328</v>
      </c>
      <c r="S134" s="10"/>
    </row>
    <row r="135" s="3" customFormat="1" ht="28.5" spans="1:19">
      <c r="A135" s="1">
        <v>122</v>
      </c>
      <c r="B135" s="10" t="s">
        <v>25</v>
      </c>
      <c r="C135" s="1" t="s">
        <v>77</v>
      </c>
      <c r="D135" s="1" t="s">
        <v>392</v>
      </c>
      <c r="E135" s="40" t="s">
        <v>393</v>
      </c>
      <c r="F135" s="1" t="s">
        <v>46</v>
      </c>
      <c r="G135" s="1"/>
      <c r="H135" s="10"/>
      <c r="I135" s="42"/>
      <c r="J135" s="1">
        <f t="shared" si="11"/>
        <v>4</v>
      </c>
      <c r="K135" s="17"/>
      <c r="L135" s="1"/>
      <c r="M135" s="1"/>
      <c r="N135" s="1"/>
      <c r="O135" s="1"/>
      <c r="P135" s="1">
        <v>4</v>
      </c>
      <c r="Q135" s="10" t="s">
        <v>328</v>
      </c>
      <c r="R135" s="10" t="s">
        <v>328</v>
      </c>
      <c r="S135" s="37"/>
    </row>
    <row r="136" s="3" customFormat="1" ht="27" spans="1:19">
      <c r="A136" s="1">
        <v>123</v>
      </c>
      <c r="B136" s="10" t="s">
        <v>25</v>
      </c>
      <c r="C136" s="10" t="s">
        <v>39</v>
      </c>
      <c r="D136" s="10" t="s">
        <v>53</v>
      </c>
      <c r="E136" s="10" t="s">
        <v>394</v>
      </c>
      <c r="F136" s="1" t="s">
        <v>46</v>
      </c>
      <c r="G136" s="1" t="s">
        <v>29</v>
      </c>
      <c r="H136" s="10" t="s">
        <v>395</v>
      </c>
      <c r="I136" s="28"/>
      <c r="J136" s="1">
        <f t="shared" si="11"/>
        <v>400</v>
      </c>
      <c r="K136" s="11"/>
      <c r="L136" s="11"/>
      <c r="M136" s="11"/>
      <c r="N136" s="11"/>
      <c r="O136" s="11"/>
      <c r="P136" s="11">
        <v>400</v>
      </c>
      <c r="Q136" s="10" t="s">
        <v>328</v>
      </c>
      <c r="R136" s="10" t="s">
        <v>328</v>
      </c>
      <c r="S136" s="10"/>
    </row>
    <row r="137" s="3" customFormat="1" ht="27" spans="1:19">
      <c r="A137" s="15" t="s">
        <v>23</v>
      </c>
      <c r="B137" s="16"/>
      <c r="C137" s="16"/>
      <c r="D137" s="16"/>
      <c r="E137" s="16"/>
      <c r="F137" s="16"/>
      <c r="G137" s="16"/>
      <c r="H137" s="16"/>
      <c r="I137" s="28"/>
      <c r="J137" s="11">
        <f t="shared" ref="J137:P137" si="12">SUM(J138:J139)</f>
        <v>442.5</v>
      </c>
      <c r="K137" s="11">
        <f t="shared" si="12"/>
        <v>0</v>
      </c>
      <c r="L137" s="11">
        <f t="shared" si="12"/>
        <v>0</v>
      </c>
      <c r="M137" s="11">
        <f t="shared" si="12"/>
        <v>60.5</v>
      </c>
      <c r="N137" s="11">
        <f t="shared" si="12"/>
        <v>0</v>
      </c>
      <c r="O137" s="11">
        <f t="shared" si="12"/>
        <v>140</v>
      </c>
      <c r="P137" s="11">
        <f t="shared" si="12"/>
        <v>242</v>
      </c>
      <c r="Q137" s="17" t="s">
        <v>396</v>
      </c>
      <c r="R137" s="11"/>
      <c r="S137" s="37"/>
    </row>
    <row r="138" s="3" customFormat="1" ht="60" spans="1:19">
      <c r="A138" s="1">
        <v>124</v>
      </c>
      <c r="B138" s="1" t="s">
        <v>25</v>
      </c>
      <c r="C138" s="17" t="s">
        <v>88</v>
      </c>
      <c r="D138" s="17" t="s">
        <v>397</v>
      </c>
      <c r="E138" s="17" t="s">
        <v>398</v>
      </c>
      <c r="F138" s="17" t="s">
        <v>46</v>
      </c>
      <c r="G138" s="41" t="s">
        <v>29</v>
      </c>
      <c r="H138" s="10" t="s">
        <v>399</v>
      </c>
      <c r="I138" s="10" t="s">
        <v>400</v>
      </c>
      <c r="J138" s="1">
        <f>K138+L138+M138+N138+O138+P138</f>
        <v>320</v>
      </c>
      <c r="K138" s="29"/>
      <c r="L138" s="29"/>
      <c r="M138" s="29"/>
      <c r="N138" s="29"/>
      <c r="O138" s="29">
        <v>140</v>
      </c>
      <c r="P138" s="29">
        <v>180</v>
      </c>
      <c r="Q138" s="17" t="s">
        <v>396</v>
      </c>
      <c r="R138" s="17" t="s">
        <v>396</v>
      </c>
      <c r="S138" s="10"/>
    </row>
    <row r="139" s="3" customFormat="1" ht="45" spans="1:19">
      <c r="A139" s="1">
        <v>125</v>
      </c>
      <c r="B139" s="1" t="s">
        <v>25</v>
      </c>
      <c r="C139" s="17" t="s">
        <v>267</v>
      </c>
      <c r="D139" s="17" t="s">
        <v>401</v>
      </c>
      <c r="E139" s="17" t="s">
        <v>402</v>
      </c>
      <c r="F139" s="17" t="s">
        <v>46</v>
      </c>
      <c r="G139" s="41" t="s">
        <v>29</v>
      </c>
      <c r="H139" s="10" t="s">
        <v>403</v>
      </c>
      <c r="I139" s="10" t="s">
        <v>101</v>
      </c>
      <c r="J139" s="1">
        <f>K139+L139+M139+N139+O139+P139</f>
        <v>122.5</v>
      </c>
      <c r="K139" s="29"/>
      <c r="L139" s="29"/>
      <c r="M139" s="29">
        <v>60.5</v>
      </c>
      <c r="N139" s="29"/>
      <c r="O139" s="29"/>
      <c r="P139" s="29">
        <v>62</v>
      </c>
      <c r="Q139" s="17" t="s">
        <v>396</v>
      </c>
      <c r="R139" s="17" t="s">
        <v>396</v>
      </c>
      <c r="S139" s="10"/>
    </row>
  </sheetData>
  <mergeCells count="29">
    <mergeCell ref="B2:S2"/>
    <mergeCell ref="A3:S3"/>
    <mergeCell ref="B4:D4"/>
    <mergeCell ref="J4:P4"/>
    <mergeCell ref="K5:L5"/>
    <mergeCell ref="M5:N5"/>
    <mergeCell ref="O5:P5"/>
    <mergeCell ref="A7:I7"/>
    <mergeCell ref="A8:I8"/>
    <mergeCell ref="A25:H25"/>
    <mergeCell ref="A27:I27"/>
    <mergeCell ref="A34:I34"/>
    <mergeCell ref="A62:I62"/>
    <mergeCell ref="A110:I110"/>
    <mergeCell ref="C127:D127"/>
    <mergeCell ref="A137:I137"/>
    <mergeCell ref="A4:A6"/>
    <mergeCell ref="B5:B6"/>
    <mergeCell ref="C5:C6"/>
    <mergeCell ref="D5:D6"/>
    <mergeCell ref="E4:E6"/>
    <mergeCell ref="F4:F6"/>
    <mergeCell ref="G4:G6"/>
    <mergeCell ref="H4:H6"/>
    <mergeCell ref="I4:I6"/>
    <mergeCell ref="J5:J6"/>
    <mergeCell ref="Q4:Q6"/>
    <mergeCell ref="R4:R6"/>
    <mergeCell ref="S4:S6"/>
  </mergeCells>
  <pageMargins left="0.354166666666667" right="0.393055555555556" top="0.393055555555556" bottom="0.354166666666667" header="0.298611111111111" footer="0.298611111111111"/>
  <pageSetup paperSize="8" scale="64" orientation="landscape" horizontalDpi="600"/>
  <headerFooter/>
  <colBreaks count="1" manualBreakCount="1">
    <brk id="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workbookViewId="0">
      <selection activeCell="L1" sqref="L1:M25"/>
    </sheetView>
  </sheetViews>
  <sheetFormatPr defaultColWidth="9" defaultRowHeight="13.5"/>
  <cols>
    <col min="5" max="8" width="11.5"/>
    <col min="12" max="12" width="11.5"/>
  </cols>
  <sheetData>
    <row r="1" spans="1:13">
      <c r="A1" s="2" t="s">
        <v>404</v>
      </c>
      <c r="B1" s="2">
        <v>1478708.1</v>
      </c>
      <c r="C1" s="2" t="s">
        <v>404</v>
      </c>
      <c r="D1" s="2" t="s">
        <v>404</v>
      </c>
      <c r="E1">
        <f>A1/10000</f>
        <v>164.3009</v>
      </c>
      <c r="F1">
        <f>B1/10000</f>
        <v>147.87081</v>
      </c>
      <c r="G1">
        <f>C1/10000</f>
        <v>164.3009</v>
      </c>
      <c r="H1">
        <f>D1/10000</f>
        <v>164.3009</v>
      </c>
      <c r="J1">
        <v>329558.66</v>
      </c>
      <c r="K1">
        <v>250000</v>
      </c>
      <c r="L1">
        <f>J1/10000</f>
        <v>32.955866</v>
      </c>
      <c r="M1">
        <f>K1/10000</f>
        <v>25</v>
      </c>
    </row>
    <row r="2" spans="1:13">
      <c r="A2" s="2" t="s">
        <v>405</v>
      </c>
      <c r="B2" s="2">
        <v>1848698.58</v>
      </c>
      <c r="C2" s="2" t="s">
        <v>405</v>
      </c>
      <c r="D2" s="2" t="s">
        <v>405</v>
      </c>
      <c r="E2">
        <f t="shared" ref="E2:E29" si="0">A2/10000</f>
        <v>205.410953</v>
      </c>
      <c r="F2">
        <f t="shared" ref="F2:F29" si="1">B2/10000</f>
        <v>184.869858</v>
      </c>
      <c r="G2">
        <f t="shared" ref="G2:G29" si="2">C2/10000</f>
        <v>205.410953</v>
      </c>
      <c r="H2">
        <f t="shared" ref="H2:H29" si="3">D2/10000</f>
        <v>205.410953</v>
      </c>
      <c r="J2">
        <v>610450.75</v>
      </c>
      <c r="K2">
        <v>400000</v>
      </c>
      <c r="L2">
        <f t="shared" ref="L2:L25" si="4">J2/10000</f>
        <v>61.045075</v>
      </c>
      <c r="M2">
        <f t="shared" ref="M2:M25" si="5">K2/10000</f>
        <v>40</v>
      </c>
    </row>
    <row r="3" spans="1:13">
      <c r="A3" s="2" t="s">
        <v>406</v>
      </c>
      <c r="B3" s="2" t="s">
        <v>407</v>
      </c>
      <c r="C3" s="2" t="s">
        <v>406</v>
      </c>
      <c r="D3" s="2" t="s">
        <v>406</v>
      </c>
      <c r="E3">
        <f t="shared" si="0"/>
        <v>335.3196</v>
      </c>
      <c r="F3">
        <f t="shared" si="1"/>
        <v>301.78764</v>
      </c>
      <c r="G3">
        <f t="shared" si="2"/>
        <v>335.3196</v>
      </c>
      <c r="H3">
        <f t="shared" si="3"/>
        <v>335.3196</v>
      </c>
      <c r="J3">
        <v>1131551.76</v>
      </c>
      <c r="K3">
        <v>800000</v>
      </c>
      <c r="L3">
        <f t="shared" si="4"/>
        <v>113.155176</v>
      </c>
      <c r="M3">
        <f t="shared" si="5"/>
        <v>80</v>
      </c>
    </row>
    <row r="4" spans="1:13">
      <c r="A4" s="2" t="s">
        <v>408</v>
      </c>
      <c r="B4" s="2" t="s">
        <v>409</v>
      </c>
      <c r="C4" s="2" t="s">
        <v>408</v>
      </c>
      <c r="D4" s="2" t="s">
        <v>408</v>
      </c>
      <c r="E4">
        <f t="shared" si="0"/>
        <v>98.624999</v>
      </c>
      <c r="F4">
        <f t="shared" si="1"/>
        <v>88.762499</v>
      </c>
      <c r="G4">
        <f t="shared" si="2"/>
        <v>98.624999</v>
      </c>
      <c r="H4">
        <f t="shared" si="3"/>
        <v>98.624999</v>
      </c>
      <c r="J4">
        <v>802278.15</v>
      </c>
      <c r="K4">
        <v>750000</v>
      </c>
      <c r="L4">
        <f t="shared" si="4"/>
        <v>80.227815</v>
      </c>
      <c r="M4">
        <f t="shared" si="5"/>
        <v>75</v>
      </c>
    </row>
    <row r="5" spans="1:13">
      <c r="A5" s="2" t="s">
        <v>410</v>
      </c>
      <c r="B5" s="2" t="s">
        <v>411</v>
      </c>
      <c r="C5" s="2" t="s">
        <v>410</v>
      </c>
      <c r="D5" s="2" t="s">
        <v>410</v>
      </c>
      <c r="E5">
        <f t="shared" si="0"/>
        <v>149.313</v>
      </c>
      <c r="F5">
        <f t="shared" si="1"/>
        <v>134.3817</v>
      </c>
      <c r="G5">
        <f t="shared" si="2"/>
        <v>149.313</v>
      </c>
      <c r="H5">
        <f t="shared" si="3"/>
        <v>149.313</v>
      </c>
      <c r="J5">
        <v>187929.77</v>
      </c>
      <c r="K5">
        <v>400000</v>
      </c>
      <c r="L5">
        <f t="shared" si="4"/>
        <v>18.792977</v>
      </c>
      <c r="M5">
        <f t="shared" si="5"/>
        <v>40</v>
      </c>
    </row>
    <row r="6" spans="1:13">
      <c r="A6" s="2">
        <v>2979653.78</v>
      </c>
      <c r="B6" s="2" t="s">
        <v>412</v>
      </c>
      <c r="C6" s="2">
        <v>2979653.78</v>
      </c>
      <c r="D6" s="2">
        <v>2979653.78</v>
      </c>
      <c r="E6">
        <f t="shared" si="0"/>
        <v>297.965378</v>
      </c>
      <c r="F6">
        <f t="shared" si="1"/>
        <v>268.16884</v>
      </c>
      <c r="G6">
        <f t="shared" si="2"/>
        <v>297.965378</v>
      </c>
      <c r="H6">
        <f t="shared" si="3"/>
        <v>297.965378</v>
      </c>
      <c r="J6">
        <v>763580.17</v>
      </c>
      <c r="K6">
        <v>900000</v>
      </c>
      <c r="L6">
        <f t="shared" si="4"/>
        <v>76.358017</v>
      </c>
      <c r="M6">
        <f t="shared" si="5"/>
        <v>90</v>
      </c>
    </row>
    <row r="7" spans="1:13">
      <c r="A7" s="2">
        <v>2636497.68</v>
      </c>
      <c r="B7" s="2" t="s">
        <v>413</v>
      </c>
      <c r="C7" s="2">
        <v>2636497.68</v>
      </c>
      <c r="D7" s="2">
        <v>2636497.68</v>
      </c>
      <c r="E7">
        <f t="shared" si="0"/>
        <v>263.649768</v>
      </c>
      <c r="F7">
        <f t="shared" si="1"/>
        <v>237.284791</v>
      </c>
      <c r="G7">
        <f t="shared" si="2"/>
        <v>263.649768</v>
      </c>
      <c r="H7">
        <f t="shared" si="3"/>
        <v>263.649768</v>
      </c>
      <c r="J7">
        <v>952100.5</v>
      </c>
      <c r="K7">
        <v>900000</v>
      </c>
      <c r="L7">
        <f t="shared" si="4"/>
        <v>95.21005</v>
      </c>
      <c r="M7">
        <f t="shared" si="5"/>
        <v>90</v>
      </c>
    </row>
    <row r="8" spans="1:13">
      <c r="A8" s="2">
        <v>1722049.96</v>
      </c>
      <c r="B8" s="2" t="s">
        <v>414</v>
      </c>
      <c r="C8" s="2">
        <v>1722049.96</v>
      </c>
      <c r="D8" s="2">
        <v>1722049.96</v>
      </c>
      <c r="E8">
        <f t="shared" si="0"/>
        <v>172.204996</v>
      </c>
      <c r="F8">
        <f t="shared" si="1"/>
        <v>154.984496</v>
      </c>
      <c r="G8">
        <f t="shared" si="2"/>
        <v>172.204996</v>
      </c>
      <c r="H8">
        <f t="shared" si="3"/>
        <v>172.204996</v>
      </c>
      <c r="J8">
        <v>535334.99</v>
      </c>
      <c r="K8">
        <v>250000</v>
      </c>
      <c r="L8">
        <f t="shared" si="4"/>
        <v>53.533499</v>
      </c>
      <c r="M8">
        <f t="shared" si="5"/>
        <v>25</v>
      </c>
    </row>
    <row r="9" spans="1:13">
      <c r="A9" s="2" t="s">
        <v>415</v>
      </c>
      <c r="B9" s="2" t="s">
        <v>416</v>
      </c>
      <c r="C9" s="2" t="s">
        <v>415</v>
      </c>
      <c r="D9" s="2" t="s">
        <v>415</v>
      </c>
      <c r="E9">
        <f t="shared" si="0"/>
        <v>341.704799</v>
      </c>
      <c r="F9">
        <f t="shared" si="1"/>
        <v>307.534319</v>
      </c>
      <c r="G9">
        <f t="shared" si="2"/>
        <v>341.704799</v>
      </c>
      <c r="H9">
        <f t="shared" si="3"/>
        <v>341.704799</v>
      </c>
      <c r="J9">
        <v>842870.89</v>
      </c>
      <c r="K9">
        <v>700000</v>
      </c>
      <c r="L9">
        <f t="shared" si="4"/>
        <v>84.287089</v>
      </c>
      <c r="M9">
        <f t="shared" si="5"/>
        <v>70</v>
      </c>
    </row>
    <row r="10" spans="1:13">
      <c r="A10" s="2" t="s">
        <v>417</v>
      </c>
      <c r="B10" s="2" t="s">
        <v>418</v>
      </c>
      <c r="C10" s="2" t="s">
        <v>417</v>
      </c>
      <c r="D10" s="2" t="s">
        <v>417</v>
      </c>
      <c r="E10">
        <f t="shared" si="0"/>
        <v>247.3213</v>
      </c>
      <c r="F10">
        <f t="shared" si="1"/>
        <v>222.58917</v>
      </c>
      <c r="G10">
        <f t="shared" si="2"/>
        <v>247.3213</v>
      </c>
      <c r="H10">
        <f t="shared" si="3"/>
        <v>247.3213</v>
      </c>
      <c r="J10">
        <v>539399.11</v>
      </c>
      <c r="K10">
        <v>400000</v>
      </c>
      <c r="L10">
        <f t="shared" si="4"/>
        <v>53.939911</v>
      </c>
      <c r="M10">
        <f t="shared" si="5"/>
        <v>40</v>
      </c>
    </row>
    <row r="11" spans="1:13">
      <c r="A11" s="2" t="s">
        <v>419</v>
      </c>
      <c r="B11" s="2" t="s">
        <v>420</v>
      </c>
      <c r="C11" s="2" t="s">
        <v>419</v>
      </c>
      <c r="D11" s="2" t="s">
        <v>419</v>
      </c>
      <c r="E11">
        <f t="shared" si="0"/>
        <v>158.5609</v>
      </c>
      <c r="F11">
        <f t="shared" si="1"/>
        <v>142.70481</v>
      </c>
      <c r="G11">
        <f t="shared" si="2"/>
        <v>158.5609</v>
      </c>
      <c r="H11">
        <f t="shared" si="3"/>
        <v>158.5609</v>
      </c>
      <c r="J11">
        <v>819880.67</v>
      </c>
      <c r="K11">
        <v>750000</v>
      </c>
      <c r="L11">
        <f t="shared" si="4"/>
        <v>81.988067</v>
      </c>
      <c r="M11">
        <f t="shared" si="5"/>
        <v>75</v>
      </c>
    </row>
    <row r="12" spans="1:13">
      <c r="A12" s="2" t="s">
        <v>421</v>
      </c>
      <c r="B12" s="2" t="s">
        <v>422</v>
      </c>
      <c r="C12" s="2" t="s">
        <v>421</v>
      </c>
      <c r="D12" s="2" t="s">
        <v>421</v>
      </c>
      <c r="E12">
        <f t="shared" si="0"/>
        <v>162.2807</v>
      </c>
      <c r="F12">
        <f t="shared" si="1"/>
        <v>146.05263</v>
      </c>
      <c r="G12">
        <f t="shared" si="2"/>
        <v>162.2807</v>
      </c>
      <c r="H12">
        <f t="shared" si="3"/>
        <v>162.2807</v>
      </c>
      <c r="J12">
        <v>217834.73</v>
      </c>
      <c r="K12">
        <v>200000</v>
      </c>
      <c r="L12">
        <f t="shared" si="4"/>
        <v>21.783473</v>
      </c>
      <c r="M12">
        <f t="shared" si="5"/>
        <v>20</v>
      </c>
    </row>
    <row r="13" spans="1:13">
      <c r="A13" s="2" t="s">
        <v>423</v>
      </c>
      <c r="B13" s="2" t="s">
        <v>424</v>
      </c>
      <c r="C13" s="2" t="s">
        <v>423</v>
      </c>
      <c r="D13" s="2" t="s">
        <v>423</v>
      </c>
      <c r="E13">
        <f t="shared" si="0"/>
        <v>79.152171</v>
      </c>
      <c r="F13">
        <f t="shared" si="1"/>
        <v>71.236953</v>
      </c>
      <c r="G13">
        <f t="shared" si="2"/>
        <v>79.152171</v>
      </c>
      <c r="H13">
        <f t="shared" si="3"/>
        <v>79.152171</v>
      </c>
      <c r="J13">
        <v>721215.95</v>
      </c>
      <c r="K13">
        <v>800000</v>
      </c>
      <c r="L13">
        <f t="shared" si="4"/>
        <v>72.121595</v>
      </c>
      <c r="M13">
        <f t="shared" si="5"/>
        <v>80</v>
      </c>
    </row>
    <row r="14" spans="1:13">
      <c r="A14" s="2" t="s">
        <v>425</v>
      </c>
      <c r="B14" s="2" t="s">
        <v>426</v>
      </c>
      <c r="C14" s="2" t="s">
        <v>425</v>
      </c>
      <c r="D14" s="2" t="s">
        <v>425</v>
      </c>
      <c r="E14">
        <f t="shared" si="0"/>
        <v>151.8823</v>
      </c>
      <c r="F14">
        <f t="shared" si="1"/>
        <v>136.69407</v>
      </c>
      <c r="G14">
        <f t="shared" si="2"/>
        <v>151.8823</v>
      </c>
      <c r="H14">
        <f t="shared" si="3"/>
        <v>151.8823</v>
      </c>
      <c r="J14">
        <v>711932.16</v>
      </c>
      <c r="K14">
        <v>800000</v>
      </c>
      <c r="L14">
        <f t="shared" si="4"/>
        <v>71.193216</v>
      </c>
      <c r="M14">
        <f t="shared" si="5"/>
        <v>80</v>
      </c>
    </row>
    <row r="15" spans="1:13">
      <c r="A15" s="2" t="s">
        <v>427</v>
      </c>
      <c r="B15" s="2" t="s">
        <v>428</v>
      </c>
      <c r="C15" s="2" t="s">
        <v>427</v>
      </c>
      <c r="D15" s="2" t="s">
        <v>427</v>
      </c>
      <c r="E15">
        <f t="shared" si="0"/>
        <v>70.4461</v>
      </c>
      <c r="F15">
        <f t="shared" si="1"/>
        <v>63.40149</v>
      </c>
      <c r="G15">
        <f t="shared" si="2"/>
        <v>70.4461</v>
      </c>
      <c r="H15">
        <f t="shared" si="3"/>
        <v>70.4461</v>
      </c>
      <c r="J15">
        <v>104834.36</v>
      </c>
      <c r="K15">
        <v>250000</v>
      </c>
      <c r="L15">
        <f t="shared" si="4"/>
        <v>10.483436</v>
      </c>
      <c r="M15">
        <f t="shared" si="5"/>
        <v>25</v>
      </c>
    </row>
    <row r="16" spans="1:13">
      <c r="A16" s="2" t="s">
        <v>429</v>
      </c>
      <c r="B16" s="2" t="s">
        <v>430</v>
      </c>
      <c r="C16" s="2" t="s">
        <v>429</v>
      </c>
      <c r="D16" s="2" t="s">
        <v>429</v>
      </c>
      <c r="E16">
        <f t="shared" si="0"/>
        <v>246.2673</v>
      </c>
      <c r="F16">
        <f t="shared" si="1"/>
        <v>221.64057</v>
      </c>
      <c r="G16">
        <f t="shared" si="2"/>
        <v>246.2673</v>
      </c>
      <c r="H16">
        <f t="shared" si="3"/>
        <v>246.2673</v>
      </c>
      <c r="J16">
        <v>886155.27</v>
      </c>
      <c r="K16">
        <v>800000</v>
      </c>
      <c r="L16">
        <f t="shared" si="4"/>
        <v>88.615527</v>
      </c>
      <c r="M16">
        <f t="shared" si="5"/>
        <v>80</v>
      </c>
    </row>
    <row r="17" spans="1:13">
      <c r="A17" s="2" t="s">
        <v>431</v>
      </c>
      <c r="B17" s="2" t="s">
        <v>432</v>
      </c>
      <c r="C17" s="2" t="s">
        <v>431</v>
      </c>
      <c r="D17" s="2" t="s">
        <v>431</v>
      </c>
      <c r="E17">
        <f t="shared" si="0"/>
        <v>135.7007</v>
      </c>
      <c r="F17">
        <f t="shared" si="1"/>
        <v>122.13063</v>
      </c>
      <c r="G17">
        <f t="shared" si="2"/>
        <v>135.7007</v>
      </c>
      <c r="H17">
        <f t="shared" si="3"/>
        <v>135.7007</v>
      </c>
      <c r="J17">
        <v>1592437.65</v>
      </c>
      <c r="K17">
        <v>1100000</v>
      </c>
      <c r="L17">
        <f t="shared" si="4"/>
        <v>159.243765</v>
      </c>
      <c r="M17">
        <f t="shared" si="5"/>
        <v>110</v>
      </c>
    </row>
    <row r="18" spans="1:13">
      <c r="A18" s="2" t="s">
        <v>433</v>
      </c>
      <c r="B18" s="2" t="s">
        <v>434</v>
      </c>
      <c r="C18" s="2" t="s">
        <v>433</v>
      </c>
      <c r="D18" s="2" t="s">
        <v>433</v>
      </c>
      <c r="E18">
        <f t="shared" si="0"/>
        <v>209.9127</v>
      </c>
      <c r="F18">
        <f t="shared" si="1"/>
        <v>188.92143</v>
      </c>
      <c r="G18">
        <f t="shared" si="2"/>
        <v>209.9127</v>
      </c>
      <c r="H18">
        <f t="shared" si="3"/>
        <v>209.9127</v>
      </c>
      <c r="K18">
        <v>4000000</v>
      </c>
      <c r="L18">
        <f t="shared" si="4"/>
        <v>0</v>
      </c>
      <c r="M18">
        <f t="shared" si="5"/>
        <v>400</v>
      </c>
    </row>
    <row r="19" spans="1:13">
      <c r="A19" s="2" t="s">
        <v>435</v>
      </c>
      <c r="B19" s="2" t="s">
        <v>436</v>
      </c>
      <c r="C19" s="2" t="s">
        <v>435</v>
      </c>
      <c r="D19" s="2" t="s">
        <v>435</v>
      </c>
      <c r="E19">
        <f t="shared" si="0"/>
        <v>165.1186</v>
      </c>
      <c r="F19">
        <f t="shared" si="1"/>
        <v>148.60674</v>
      </c>
      <c r="G19">
        <f t="shared" si="2"/>
        <v>165.1186</v>
      </c>
      <c r="H19">
        <f t="shared" si="3"/>
        <v>165.1186</v>
      </c>
      <c r="J19">
        <v>506330.7</v>
      </c>
      <c r="K19">
        <v>600000</v>
      </c>
      <c r="L19">
        <f t="shared" si="4"/>
        <v>50.63307</v>
      </c>
      <c r="M19">
        <f t="shared" si="5"/>
        <v>60</v>
      </c>
    </row>
    <row r="20" spans="1:13">
      <c r="A20" s="2" t="s">
        <v>437</v>
      </c>
      <c r="B20" s="2" t="s">
        <v>438</v>
      </c>
      <c r="C20" s="2" t="s">
        <v>437</v>
      </c>
      <c r="D20" s="2" t="s">
        <v>437</v>
      </c>
      <c r="E20">
        <f t="shared" si="0"/>
        <v>161.6249</v>
      </c>
      <c r="F20">
        <f t="shared" si="1"/>
        <v>145.46241</v>
      </c>
      <c r="G20">
        <f t="shared" si="2"/>
        <v>161.6249</v>
      </c>
      <c r="H20">
        <f t="shared" si="3"/>
        <v>161.6249</v>
      </c>
      <c r="J20">
        <v>324434.8</v>
      </c>
      <c r="K20">
        <v>400000</v>
      </c>
      <c r="L20">
        <f t="shared" si="4"/>
        <v>32.44348</v>
      </c>
      <c r="M20">
        <f t="shared" si="5"/>
        <v>40</v>
      </c>
    </row>
    <row r="21" spans="1:13">
      <c r="A21" s="2" t="s">
        <v>439</v>
      </c>
      <c r="B21" s="2" t="s">
        <v>440</v>
      </c>
      <c r="C21" s="2" t="s">
        <v>439</v>
      </c>
      <c r="D21" s="2" t="s">
        <v>439</v>
      </c>
      <c r="E21">
        <f t="shared" si="0"/>
        <v>125.1994</v>
      </c>
      <c r="F21">
        <f t="shared" si="1"/>
        <v>112.67946</v>
      </c>
      <c r="G21">
        <f t="shared" si="2"/>
        <v>125.1994</v>
      </c>
      <c r="H21">
        <f t="shared" si="3"/>
        <v>125.1994</v>
      </c>
      <c r="J21">
        <v>383460.82</v>
      </c>
      <c r="K21">
        <v>300000</v>
      </c>
      <c r="L21">
        <f t="shared" si="4"/>
        <v>38.346082</v>
      </c>
      <c r="M21">
        <f t="shared" si="5"/>
        <v>30</v>
      </c>
    </row>
    <row r="22" spans="1:13">
      <c r="A22" s="2" t="s">
        <v>441</v>
      </c>
      <c r="B22" s="2" t="s">
        <v>442</v>
      </c>
      <c r="C22" s="2" t="s">
        <v>441</v>
      </c>
      <c r="D22" s="2" t="s">
        <v>441</v>
      </c>
      <c r="E22">
        <f t="shared" si="0"/>
        <v>132.2285</v>
      </c>
      <c r="F22">
        <f t="shared" si="1"/>
        <v>119.00565</v>
      </c>
      <c r="G22">
        <f t="shared" si="2"/>
        <v>132.2285</v>
      </c>
      <c r="H22">
        <f t="shared" si="3"/>
        <v>132.2285</v>
      </c>
      <c r="J22">
        <v>948904.05</v>
      </c>
      <c r="K22">
        <v>850000</v>
      </c>
      <c r="L22">
        <f t="shared" si="4"/>
        <v>94.890405</v>
      </c>
      <c r="M22">
        <f t="shared" si="5"/>
        <v>85</v>
      </c>
    </row>
    <row r="23" spans="1:13">
      <c r="A23" s="2" t="s">
        <v>433</v>
      </c>
      <c r="B23" s="2" t="s">
        <v>434</v>
      </c>
      <c r="C23" s="2" t="s">
        <v>433</v>
      </c>
      <c r="D23" s="2" t="s">
        <v>433</v>
      </c>
      <c r="E23">
        <f t="shared" si="0"/>
        <v>209.9127</v>
      </c>
      <c r="F23">
        <f t="shared" si="1"/>
        <v>188.92143</v>
      </c>
      <c r="G23">
        <f t="shared" si="2"/>
        <v>209.9127</v>
      </c>
      <c r="H23">
        <f t="shared" si="3"/>
        <v>209.9127</v>
      </c>
      <c r="J23">
        <v>841684.93</v>
      </c>
      <c r="K23">
        <v>850000</v>
      </c>
      <c r="L23">
        <f t="shared" si="4"/>
        <v>84.168493</v>
      </c>
      <c r="M23">
        <f t="shared" si="5"/>
        <v>85</v>
      </c>
    </row>
    <row r="24" spans="1:13">
      <c r="A24" s="2" t="s">
        <v>443</v>
      </c>
      <c r="B24" s="2" t="s">
        <v>444</v>
      </c>
      <c r="C24" s="2" t="s">
        <v>443</v>
      </c>
      <c r="D24" s="2" t="s">
        <v>443</v>
      </c>
      <c r="E24">
        <f t="shared" si="0"/>
        <v>105.1749</v>
      </c>
      <c r="F24">
        <f t="shared" si="1"/>
        <v>94.65741</v>
      </c>
      <c r="G24">
        <f t="shared" si="2"/>
        <v>105.1749</v>
      </c>
      <c r="H24">
        <f t="shared" si="3"/>
        <v>105.1749</v>
      </c>
      <c r="J24">
        <v>694918.13</v>
      </c>
      <c r="K24">
        <v>650000</v>
      </c>
      <c r="L24">
        <f t="shared" si="4"/>
        <v>69.491813</v>
      </c>
      <c r="M24">
        <f t="shared" si="5"/>
        <v>65</v>
      </c>
    </row>
    <row r="25" spans="1:13">
      <c r="A25" s="2" t="s">
        <v>445</v>
      </c>
      <c r="B25" s="2" t="s">
        <v>446</v>
      </c>
      <c r="C25" s="2" t="s">
        <v>445</v>
      </c>
      <c r="D25" s="2" t="s">
        <v>445</v>
      </c>
      <c r="E25">
        <f t="shared" si="0"/>
        <v>210.513656</v>
      </c>
      <c r="F25">
        <f t="shared" si="1"/>
        <v>189.46229</v>
      </c>
      <c r="G25">
        <f t="shared" si="2"/>
        <v>210.513656</v>
      </c>
      <c r="H25">
        <f t="shared" si="3"/>
        <v>210.513656</v>
      </c>
      <c r="J25">
        <v>961783.52</v>
      </c>
      <c r="K25">
        <v>900000</v>
      </c>
      <c r="L25">
        <f t="shared" si="4"/>
        <v>96.178352</v>
      </c>
      <c r="M25">
        <f t="shared" si="5"/>
        <v>90</v>
      </c>
    </row>
    <row r="26" spans="1:8">
      <c r="A26" s="2" t="s">
        <v>447</v>
      </c>
      <c r="B26" s="2" t="s">
        <v>448</v>
      </c>
      <c r="C26" s="2" t="s">
        <v>447</v>
      </c>
      <c r="D26" s="2" t="s">
        <v>447</v>
      </c>
      <c r="E26">
        <f t="shared" si="0"/>
        <v>148.1498</v>
      </c>
      <c r="F26">
        <f t="shared" si="1"/>
        <v>133.33482</v>
      </c>
      <c r="G26">
        <f t="shared" si="2"/>
        <v>148.1498</v>
      </c>
      <c r="H26">
        <f t="shared" si="3"/>
        <v>148.1498</v>
      </c>
    </row>
    <row r="27" spans="1:8">
      <c r="A27" s="2" t="s">
        <v>449</v>
      </c>
      <c r="B27" s="2" t="s">
        <v>450</v>
      </c>
      <c r="C27" s="2" t="s">
        <v>449</v>
      </c>
      <c r="D27" s="2" t="s">
        <v>449</v>
      </c>
      <c r="E27">
        <f t="shared" si="0"/>
        <v>105.704695</v>
      </c>
      <c r="F27">
        <f t="shared" si="1"/>
        <v>95.134225</v>
      </c>
      <c r="G27">
        <f t="shared" si="2"/>
        <v>105.704695</v>
      </c>
      <c r="H27">
        <f t="shared" si="3"/>
        <v>105.704695</v>
      </c>
    </row>
    <row r="28" spans="1:8">
      <c r="A28" s="2" t="s">
        <v>451</v>
      </c>
      <c r="B28" s="2" t="s">
        <v>452</v>
      </c>
      <c r="C28" s="2" t="s">
        <v>451</v>
      </c>
      <c r="D28" s="2" t="s">
        <v>451</v>
      </c>
      <c r="E28">
        <f t="shared" si="0"/>
        <v>162.8566</v>
      </c>
      <c r="F28">
        <f t="shared" si="1"/>
        <v>146.57094</v>
      </c>
      <c r="G28">
        <f t="shared" si="2"/>
        <v>162.8566</v>
      </c>
      <c r="H28">
        <f t="shared" si="3"/>
        <v>162.8566</v>
      </c>
    </row>
    <row r="29" spans="1:8">
      <c r="A29" s="2" t="s">
        <v>453</v>
      </c>
      <c r="B29" s="2" t="s">
        <v>454</v>
      </c>
      <c r="C29" s="2" t="s">
        <v>453</v>
      </c>
      <c r="D29" s="2" t="s">
        <v>453</v>
      </c>
      <c r="E29">
        <f t="shared" si="0"/>
        <v>116.448922</v>
      </c>
      <c r="F29">
        <f t="shared" si="1"/>
        <v>104.80403</v>
      </c>
      <c r="G29">
        <f t="shared" si="2"/>
        <v>116.448922</v>
      </c>
      <c r="H29">
        <f t="shared" si="3"/>
        <v>116.448922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C1" sqref="C1:D25"/>
    </sheetView>
  </sheetViews>
  <sheetFormatPr defaultColWidth="9" defaultRowHeight="13.5" outlineLevelCol="3"/>
  <cols>
    <col min="3" max="3" width="11.5"/>
  </cols>
  <sheetData>
    <row r="1" spans="1:4">
      <c r="A1" s="1">
        <v>329558.66</v>
      </c>
      <c r="B1" s="1">
        <v>250000</v>
      </c>
      <c r="C1">
        <f>A1/10000</f>
        <v>32.955866</v>
      </c>
      <c r="D1">
        <f>B1/10000</f>
        <v>25</v>
      </c>
    </row>
    <row r="2" spans="1:4">
      <c r="A2" s="1">
        <v>610450.75</v>
      </c>
      <c r="B2" s="1">
        <v>400000</v>
      </c>
      <c r="C2">
        <f t="shared" ref="C2:C25" si="0">A2/10000</f>
        <v>61.045075</v>
      </c>
      <c r="D2">
        <f t="shared" ref="D2:D25" si="1">B2/10000</f>
        <v>40</v>
      </c>
    </row>
    <row r="3" spans="1:4">
      <c r="A3" s="1">
        <v>1131551.76</v>
      </c>
      <c r="B3" s="1">
        <v>800000</v>
      </c>
      <c r="C3">
        <f t="shared" si="0"/>
        <v>113.155176</v>
      </c>
      <c r="D3">
        <f t="shared" si="1"/>
        <v>80</v>
      </c>
    </row>
    <row r="4" spans="1:4">
      <c r="A4" s="1">
        <v>802278.15</v>
      </c>
      <c r="B4" s="1">
        <v>750000</v>
      </c>
      <c r="C4">
        <f t="shared" si="0"/>
        <v>80.227815</v>
      </c>
      <c r="D4">
        <f t="shared" si="1"/>
        <v>75</v>
      </c>
    </row>
    <row r="5" spans="1:4">
      <c r="A5" s="1">
        <v>187929.77</v>
      </c>
      <c r="B5" s="1">
        <v>400000</v>
      </c>
      <c r="C5">
        <f t="shared" si="0"/>
        <v>18.792977</v>
      </c>
      <c r="D5">
        <f t="shared" si="1"/>
        <v>40</v>
      </c>
    </row>
    <row r="6" spans="1:4">
      <c r="A6" s="1">
        <v>763580.17</v>
      </c>
      <c r="B6" s="1">
        <v>900000</v>
      </c>
      <c r="C6">
        <f t="shared" si="0"/>
        <v>76.358017</v>
      </c>
      <c r="D6">
        <f t="shared" si="1"/>
        <v>90</v>
      </c>
    </row>
    <row r="7" spans="1:4">
      <c r="A7" s="1">
        <v>952100.5</v>
      </c>
      <c r="B7" s="1">
        <v>900000</v>
      </c>
      <c r="C7">
        <f t="shared" si="0"/>
        <v>95.21005</v>
      </c>
      <c r="D7">
        <f t="shared" si="1"/>
        <v>90</v>
      </c>
    </row>
    <row r="8" spans="1:4">
      <c r="A8" s="1">
        <v>535334.99</v>
      </c>
      <c r="B8" s="1">
        <v>250000</v>
      </c>
      <c r="C8">
        <f t="shared" si="0"/>
        <v>53.533499</v>
      </c>
      <c r="D8">
        <f t="shared" si="1"/>
        <v>25</v>
      </c>
    </row>
    <row r="9" spans="1:4">
      <c r="A9" s="1">
        <v>842870.89</v>
      </c>
      <c r="B9" s="1">
        <v>700000</v>
      </c>
      <c r="C9">
        <f t="shared" si="0"/>
        <v>84.287089</v>
      </c>
      <c r="D9">
        <f t="shared" si="1"/>
        <v>70</v>
      </c>
    </row>
    <row r="10" spans="1:4">
      <c r="A10" s="1">
        <v>539399.11</v>
      </c>
      <c r="B10" s="1">
        <v>400000</v>
      </c>
      <c r="C10">
        <f t="shared" si="0"/>
        <v>53.939911</v>
      </c>
      <c r="D10">
        <f t="shared" si="1"/>
        <v>40</v>
      </c>
    </row>
    <row r="11" spans="1:4">
      <c r="A11" s="1">
        <v>819880.67</v>
      </c>
      <c r="B11" s="1">
        <v>750000</v>
      </c>
      <c r="C11">
        <f t="shared" si="0"/>
        <v>81.988067</v>
      </c>
      <c r="D11">
        <f t="shared" si="1"/>
        <v>75</v>
      </c>
    </row>
    <row r="12" spans="1:4">
      <c r="A12" s="1">
        <v>217834.73</v>
      </c>
      <c r="B12" s="1">
        <v>200000</v>
      </c>
      <c r="C12">
        <f t="shared" si="0"/>
        <v>21.783473</v>
      </c>
      <c r="D12">
        <f t="shared" si="1"/>
        <v>20</v>
      </c>
    </row>
    <row r="13" spans="1:4">
      <c r="A13" s="1">
        <v>721215.95</v>
      </c>
      <c r="B13" s="1">
        <v>800000</v>
      </c>
      <c r="C13">
        <f t="shared" si="0"/>
        <v>72.121595</v>
      </c>
      <c r="D13">
        <f t="shared" si="1"/>
        <v>80</v>
      </c>
    </row>
    <row r="14" spans="1:4">
      <c r="A14" s="1">
        <v>711932.16</v>
      </c>
      <c r="B14" s="1">
        <v>800000</v>
      </c>
      <c r="C14">
        <f t="shared" si="0"/>
        <v>71.193216</v>
      </c>
      <c r="D14">
        <f t="shared" si="1"/>
        <v>80</v>
      </c>
    </row>
    <row r="15" spans="1:4">
      <c r="A15" s="1">
        <v>104834.36</v>
      </c>
      <c r="B15" s="1">
        <v>250000</v>
      </c>
      <c r="C15">
        <f t="shared" si="0"/>
        <v>10.483436</v>
      </c>
      <c r="D15">
        <f t="shared" si="1"/>
        <v>25</v>
      </c>
    </row>
    <row r="16" spans="1:4">
      <c r="A16" s="1">
        <v>886155.27</v>
      </c>
      <c r="B16" s="1">
        <v>800000</v>
      </c>
      <c r="C16">
        <f t="shared" si="0"/>
        <v>88.615527</v>
      </c>
      <c r="D16">
        <f t="shared" si="1"/>
        <v>80</v>
      </c>
    </row>
    <row r="17" spans="1:4">
      <c r="A17" s="1">
        <v>1592437.65</v>
      </c>
      <c r="B17" s="1">
        <v>1100000</v>
      </c>
      <c r="C17">
        <f t="shared" si="0"/>
        <v>159.243765</v>
      </c>
      <c r="D17">
        <f t="shared" si="1"/>
        <v>110</v>
      </c>
    </row>
    <row r="18" spans="1:4">
      <c r="A18" s="1"/>
      <c r="B18" s="1">
        <v>4000000</v>
      </c>
      <c r="C18">
        <f t="shared" si="0"/>
        <v>0</v>
      </c>
      <c r="D18">
        <f t="shared" si="1"/>
        <v>400</v>
      </c>
    </row>
    <row r="19" spans="1:4">
      <c r="A19" s="1">
        <v>506330.7</v>
      </c>
      <c r="B19" s="1">
        <v>600000</v>
      </c>
      <c r="C19">
        <f t="shared" si="0"/>
        <v>50.63307</v>
      </c>
      <c r="D19">
        <f t="shared" si="1"/>
        <v>60</v>
      </c>
    </row>
    <row r="20" spans="1:4">
      <c r="A20" s="1">
        <v>324434.8</v>
      </c>
      <c r="B20" s="1">
        <v>400000</v>
      </c>
      <c r="C20">
        <f t="shared" si="0"/>
        <v>32.44348</v>
      </c>
      <c r="D20">
        <f t="shared" si="1"/>
        <v>40</v>
      </c>
    </row>
    <row r="21" spans="1:4">
      <c r="A21" s="1">
        <v>383460.82</v>
      </c>
      <c r="B21" s="1">
        <v>300000</v>
      </c>
      <c r="C21">
        <f t="shared" si="0"/>
        <v>38.346082</v>
      </c>
      <c r="D21">
        <f t="shared" si="1"/>
        <v>30</v>
      </c>
    </row>
    <row r="22" spans="1:4">
      <c r="A22" s="1">
        <v>948904.05</v>
      </c>
      <c r="B22" s="1">
        <v>850000</v>
      </c>
      <c r="C22">
        <f t="shared" si="0"/>
        <v>94.890405</v>
      </c>
      <c r="D22">
        <f t="shared" si="1"/>
        <v>85</v>
      </c>
    </row>
    <row r="23" spans="1:4">
      <c r="A23" s="1">
        <v>841684.93</v>
      </c>
      <c r="B23" s="1">
        <v>850000</v>
      </c>
      <c r="C23">
        <f t="shared" si="0"/>
        <v>84.168493</v>
      </c>
      <c r="D23">
        <f t="shared" si="1"/>
        <v>85</v>
      </c>
    </row>
    <row r="24" spans="1:4">
      <c r="A24" s="1">
        <v>694918.13</v>
      </c>
      <c r="B24" s="1">
        <v>650000</v>
      </c>
      <c r="C24">
        <f t="shared" si="0"/>
        <v>69.491813</v>
      </c>
      <c r="D24">
        <f t="shared" si="1"/>
        <v>65</v>
      </c>
    </row>
    <row r="25" spans="1:4">
      <c r="A25" s="1">
        <v>961783.52</v>
      </c>
      <c r="B25" s="1">
        <v>900000</v>
      </c>
      <c r="C25">
        <f t="shared" si="0"/>
        <v>96.178352</v>
      </c>
      <c r="D25">
        <f t="shared" si="1"/>
        <v>90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封云山小玄子</cp:lastModifiedBy>
  <dcterms:created xsi:type="dcterms:W3CDTF">2023-05-12T11:15:00Z</dcterms:created>
  <dcterms:modified xsi:type="dcterms:W3CDTF">2024-11-11T08:16:24Z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5A2823E625DF430F979899DCAE33A0C2_12</vt:lpwstr>
  </property>
  <property fmtid="{D5CDD505-2E9C-101B-9397-08002B2CF9AE}" pid="4" name="KSOReadingLayout">
    <vt:bool>true</vt:bool>
  </property>
</Properties>
</file>