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Sheet1!$A$7:$AS$48</definedName>
    <definedName name="_xlnm.Print_Titles" localSheetId="0">Sheet1!$2:$6</definedName>
    <definedName name="_xlnm.Print_Area" localSheetId="0">Sheet1!$A$1:$O$48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<sst xmlns="http://schemas.openxmlformats.org/spreadsheetml/2006/main" count="390" uniqueCount="157">
  <si>
    <t>附件</t>
  </si>
  <si>
    <t>三江县2024年中央二批财政衔接推进乡村振兴补助资金分配明细表</t>
  </si>
  <si>
    <t>序号</t>
  </si>
  <si>
    <t>建设地点</t>
  </si>
  <si>
    <t>项目名称</t>
  </si>
  <si>
    <t>资金投向 
 （项目类型）
1.乡村建设行动
2.产业发展
3.项目管理费
4.易地搬迁后扶
5.巩固三保障成果6.就业项目</t>
  </si>
  <si>
    <t>建设性质
（新建、续建、往年项目资金缺口）</t>
  </si>
  <si>
    <t>主要建设内容</t>
  </si>
  <si>
    <t>时间进度计划</t>
  </si>
  <si>
    <t>资金来源(万元)</t>
  </si>
  <si>
    <t>主管部门</t>
  </si>
  <si>
    <t>实施单位</t>
  </si>
  <si>
    <t>备注</t>
  </si>
  <si>
    <t>市、县(区)</t>
  </si>
  <si>
    <t>乡(镇)名称</t>
  </si>
  <si>
    <t>行政村名</t>
  </si>
  <si>
    <t>合计</t>
  </si>
  <si>
    <t>中央财政衔接资金</t>
  </si>
  <si>
    <t>提前批</t>
  </si>
  <si>
    <r>
      <rPr>
        <sz val="11"/>
        <rFont val="宋体"/>
        <charset val="134"/>
      </rPr>
      <t xml:space="preserve">第二批
</t>
    </r>
    <r>
      <rPr>
        <b/>
        <sz val="11"/>
        <rFont val="宋体"/>
        <charset val="134"/>
      </rPr>
      <t>（本次分配）</t>
    </r>
  </si>
  <si>
    <t>小计</t>
  </si>
  <si>
    <t>统战部</t>
  </si>
  <si>
    <t>三江县</t>
  </si>
  <si>
    <t>同乐苗族乡</t>
  </si>
  <si>
    <t>同乐村</t>
  </si>
  <si>
    <t>三江县同乐苗族乡同乐村村内道路硬化项目</t>
  </si>
  <si>
    <t>乡村建设行动</t>
  </si>
  <si>
    <t>新建</t>
  </si>
  <si>
    <t>建设内容：村内路硬化,包括预留排水沟、路肩回填、涵洞、挡土墙等。
建设规模：路面长70米，路面宽4.5米，路基宽5.5米，厚0.2米。</t>
  </si>
  <si>
    <t>独峒镇</t>
  </si>
  <si>
    <t>干冲村</t>
  </si>
  <si>
    <t>三江县独峒镇干冲村排水排污沟建设项目</t>
  </si>
  <si>
    <t>建设内容：村内排水沟排污沟建设。
建设规模：排水排号污沟建设1000米。</t>
  </si>
  <si>
    <t xml:space="preserve"> </t>
  </si>
  <si>
    <t>古宜镇</t>
  </si>
  <si>
    <t>古皂村</t>
  </si>
  <si>
    <t>三江县古宜镇侗家礼电商供应链基地（帮扶车间）配套基础设施建设项目</t>
  </si>
  <si>
    <t>建设内容：防洪挡土墙建设
建设规模：长70米。</t>
  </si>
  <si>
    <t>丹洲镇</t>
  </si>
  <si>
    <t>红路村</t>
  </si>
  <si>
    <t>三江县丹洲镇红路村农田水利建设项目</t>
  </si>
  <si>
    <t>建设内容：农田水利建设
建设规模：水渠建设1500米。</t>
  </si>
  <si>
    <t>林溪镇</t>
  </si>
  <si>
    <t>美俗村</t>
  </si>
  <si>
    <t>三江县林溪镇美俗村南康屯屯内道路硬化项目</t>
  </si>
  <si>
    <t>建设内容：道路硬化        
建设规模：新建道路500米</t>
  </si>
  <si>
    <t>合华村</t>
  </si>
  <si>
    <t>三江县林溪镇合华村合善屯生活垃圾转运站项目</t>
  </si>
  <si>
    <t>建设内容：新建垃圾中转站  
建设规模：长12米，宽8米，厚0.2米</t>
  </si>
  <si>
    <t>全县</t>
  </si>
  <si>
    <t>各村</t>
  </si>
  <si>
    <t>三江县“导游说铸牢·讲好民族团结进步故事”培训班</t>
  </si>
  <si>
    <t>就业项目</t>
  </si>
  <si>
    <t>建设内容：培训三江县辖区内从事导游的人员
建设规模：30人以上</t>
  </si>
  <si>
    <t>乡村振兴局</t>
  </si>
  <si>
    <t>老堡乡</t>
  </si>
  <si>
    <t>曲村</t>
  </si>
  <si>
    <t>三江县老堡乡下曲屯曲泠瀑布路口至罗凤山林区产业路硬化</t>
  </si>
  <si>
    <t>产业发展</t>
  </si>
  <si>
    <t>1、道路长度406米，其中硬化长334米，宽3.5米 ；                                                                                  2、道路挖土石方4075立方，回填66立方；                                                                                                                       3、圆管涵42米/3道；                                                                                                                                             4、减速带17组，波形护栏长236米；新建2处路基防护：1号路基防护长86米高4米，2号路基防护长50米高4米。</t>
  </si>
  <si>
    <t>2024年3月开工，2024年8月竣工</t>
  </si>
  <si>
    <t>东竹村</t>
  </si>
  <si>
    <t>三江县老堡乡东竹村界脚屯河道治理项目</t>
  </si>
  <si>
    <t>新建防护堤总长338.5米。</t>
  </si>
  <si>
    <t>2024年3月开工，2024年7月竣工</t>
  </si>
  <si>
    <t>高定村</t>
  </si>
  <si>
    <t>三江县独峒镇高定村村屯道路硬化及配套项目</t>
  </si>
  <si>
    <t>硬化面积335㎡，硬化水沟149m,清理场地4704㎡，毛石混凝土路基防护 314m³。</t>
  </si>
  <si>
    <t>三江县林溪镇合华村机深至平西义产业路硬化工程</t>
  </si>
  <si>
    <t>硬化路面宽3.5米，总长 1.937公里，圆管涵36米，防撞栏12米，小桥1座。</t>
  </si>
  <si>
    <t>2024年3月开工，2024年9月竣工</t>
  </si>
  <si>
    <t>林溪村</t>
  </si>
  <si>
    <t>三江县林溪镇林溪村皇朝溪油产业路工程</t>
  </si>
  <si>
    <t>新建3.5m路面宽产业道路2.534公里，11座φ1000涵管共77m。</t>
  </si>
  <si>
    <t>合桐村</t>
  </si>
  <si>
    <t>三江县丹洲镇合桐村大山屯至瑶田油茶基地产业产业园建设工程</t>
  </si>
  <si>
    <t>1、新建砂石路长4835米，宽3.5米；                                                                                         2、挖土石方99796立方米，回填5240立方；                                                                                          3、圆管涵119米/17道。</t>
  </si>
  <si>
    <t>2024年3月开工
2024年9月竣工验收</t>
  </si>
  <si>
    <t>高基乡</t>
  </si>
  <si>
    <t>冲干村</t>
  </si>
  <si>
    <t>三江县高基乡冲干村平见屯牛坡油茶基地产业路硬化项目</t>
  </si>
  <si>
    <t>产业路硬化4.522公里，宽3.5米，1.0m涵管8道，波形防护栏1.230公里。</t>
  </si>
  <si>
    <t>程村乡</t>
  </si>
  <si>
    <t>头坪村</t>
  </si>
  <si>
    <t>三江县程村乡头坪村桐叶冷农田水利建设工程</t>
  </si>
  <si>
    <t>（1）新建30*30cm灌溉渠7条：1#渠道长395m、2#渠道长375m、3#渠道长280m、4#渠道长160m、5#渠道长450m、6#渠道长155m、7#渠道长165m、合计长度为1980m，渠道断面采用C20砼现浇，渠肩厚度为20cm，渠底宽度小于1m采用C20现浇素砼，厚度为10cm，
（2）新建7座拦水坎，拦水坎均采用C20砼现浇结构。</t>
  </si>
  <si>
    <t>泗里村严溪屯</t>
  </si>
  <si>
    <t>三江县程村乡泗里村严溪屯高峰口滚水坝加固及农田防洪堤建设工程</t>
  </si>
  <si>
    <t>（1）新建农田防洪堤160m，采用M7.5浆砌石结构；（2）新建人行盖板2座，采用C20钢筋混凝土结构（3）滚水坝加固1处，水坝上下游新建导流墙，结构均采用C20混凝土结构；
（4）路面硬化面积80㎡，公路设计路面结构为：20cmC25厚水泥砼面层＋10cm碎石调平层。</t>
  </si>
  <si>
    <t>泗里村</t>
  </si>
  <si>
    <t>三江县程村乡泗里村泠槽屯彩江脑至竹子山产业路建设工程</t>
  </si>
  <si>
    <t>（1）新建砂石路面1943m(路基4.5m，路面3.5m)，铺筑面积9010㎡，公路设计路面结构为：2cm集配砂砾磨耗＋15cm碎石基层；
（2）新建错车道266㎡/7处；
（3）新建竣工牌（碑）一块；
（4）新建圆管涵30米/5道。</t>
  </si>
  <si>
    <t>洋溪乡</t>
  </si>
  <si>
    <t>良培村</t>
  </si>
  <si>
    <t>洋溪乡良培村培吉屯培吉小学路口至金塘茶叶基地产业路硬化项目</t>
  </si>
  <si>
    <t>道路硬化4.5m宽，长1.345公里，路基防护20m，1座φ1000涵管共6m，排水沟。</t>
  </si>
  <si>
    <t>玉民村</t>
  </si>
  <si>
    <t>洋溪乡玉民村洋业至两样产业路硬化建设项目</t>
  </si>
  <si>
    <t>道路硬化4.5m宽，长3.268公里</t>
  </si>
  <si>
    <t>高露村</t>
  </si>
  <si>
    <t>洋溪乡高露村加雷屯古树茶园生产能力提升建设项目</t>
  </si>
  <si>
    <t>新建4.5m路面宽产业道路1.483公里，路基防护150m，6座φ1000涵管共58m。</t>
  </si>
  <si>
    <t>同乐乡</t>
  </si>
  <si>
    <t>归夯村</t>
  </si>
  <si>
    <t>三江县同乐乡归夯村月亮亭产业路硬化项目</t>
  </si>
  <si>
    <t>新建硬化路长1.433公里,宽度3.5米。</t>
  </si>
  <si>
    <t>高旁村</t>
  </si>
  <si>
    <t>三江县同乐乡高旁村两茶产业基地产业路建设工程</t>
  </si>
  <si>
    <t>新建硬化路长1.446公里；新建涵管6道/6米，长36米。</t>
  </si>
  <si>
    <t>八吉村</t>
  </si>
  <si>
    <t>三江县同乐乡八吉村四引油茶产业基地产业路建设工程</t>
  </si>
  <si>
    <t>新建硬化路长2.140公里；涵管6道/8米，长48米；新建2*2米盖板涵3道/10米，长30米；新建挡土墙3幅，高4.7米，长47米。</t>
  </si>
  <si>
    <t>寨大村</t>
  </si>
  <si>
    <t>三江县同乐乡寨大村连接寨丛林业产业路硬化项目（第二期）</t>
  </si>
  <si>
    <t>新建硬化路长1.600公里，宽度4米。</t>
  </si>
  <si>
    <t>高培村</t>
  </si>
  <si>
    <t>三江县同乐乡高培村归能至归洋两茶产业基地产业路建设工程</t>
  </si>
  <si>
    <t>新建硬化路长2.756公里，新建涵管9道/7米，长63米；新建挡墙1幅，高4.5米；长30米。</t>
  </si>
  <si>
    <t>良口乡</t>
  </si>
  <si>
    <t>布糯村</t>
  </si>
  <si>
    <t>三江县良口乡布糯村村集体茶园产业路建设项目</t>
  </si>
  <si>
    <t>新建3.5m路面宽产业道路3.585公里，14座φ1000涵管共105m。</t>
  </si>
  <si>
    <t>燕茶村</t>
  </si>
  <si>
    <t>三江县良口乡燕茶村布交飞鸡养殖基地产业路建设工程</t>
  </si>
  <si>
    <t>道路硬化3.5m宽，长2.323公里，7座φ1000涵管共35m。</t>
  </si>
  <si>
    <t>三江县良口乡布糯村王白屯至岑高胜产业路硬化建设项目</t>
  </si>
  <si>
    <t>道路硬化3.5m宽，长2.723公里，8座φ1000涵管共40m。</t>
  </si>
  <si>
    <t>八江镇</t>
  </si>
  <si>
    <t>汾水村</t>
  </si>
  <si>
    <t>三江县八江镇汾水村高滩屯高山云雾茶产业示范基地</t>
  </si>
  <si>
    <t>新建路面宽3.5米，砂石路长3.136公里</t>
  </si>
  <si>
    <t>八斗村</t>
  </si>
  <si>
    <t>三江县八江镇政府桥头至干虎屯道路建设项目</t>
  </si>
  <si>
    <t>新建水泥路硬化长0.378公里，路面宽6米，路基宽6.5米。</t>
  </si>
  <si>
    <t>三江县林溪镇林溪村亮寨神堂林木产业路建设工程（亮寨至合善）</t>
  </si>
  <si>
    <t>总长度2.603公里，路面宽3.5米，管涵8道/59米，盖板涵1座，挡土墙1幅；</t>
  </si>
  <si>
    <t>三江县程村乡泗里村泠槽屯屋背山林地运输道路建设工程</t>
  </si>
  <si>
    <t>总长度6.224公里，路面宽4.5米，管涵23道/176米，盖板函1座/6.5米，挡土墙4幅/65米；</t>
  </si>
  <si>
    <t>大竹村</t>
  </si>
  <si>
    <t>三江侗族自治县苗木交易市场项目</t>
  </si>
  <si>
    <t>建筑面积 2132.50 平方米，其中 1#楼为一栋附属管理用房，为两层
建筑，建筑面积约为 432.50 平方米，2#楼为一栋市场用房，为
两层建筑，建筑面积约为 1700 平方米。</t>
  </si>
  <si>
    <t>高亚村</t>
  </si>
  <si>
    <t>三江县独峒镇高亚村上亚屯雷公岭产业路硬化项目（上亚屯寨头至雷公岭段）</t>
  </si>
  <si>
    <t>路线总长4.145公里，建设内容：新建4.5米宽厚10厘米厚碎石路基和新建宽3.5米厚20厘米C25混凝图土路面，以及路肩2*0.5米培土、排水管等；</t>
  </si>
  <si>
    <t>桐叶村</t>
  </si>
  <si>
    <t>三江县高基乡桐叶村步远桥头冲至九宇林场产业路硬化</t>
  </si>
  <si>
    <t>路线总长5.618公里，建设内容：新建4米宽厚10厘米厚碎石路基和新建宽3.5米厚20厘米C25混凝图土路面，以及路肩2*0.5米培土、重力式挡土墙16米、排水管等；</t>
  </si>
  <si>
    <t>寨准村</t>
  </si>
  <si>
    <t>三江县古宜镇寨准村双石岭油茶基地园内道路硬化</t>
  </si>
  <si>
    <t>硬化道路长300米，宽3.5米、高0.2米</t>
  </si>
  <si>
    <t>三江县八江镇汾水村茶叶加工厂</t>
  </si>
  <si>
    <t>建设厂房、变压器、修建水池、水电等基础设施，</t>
  </si>
  <si>
    <t>集体经济项目</t>
  </si>
  <si>
    <t>农业农村局</t>
  </si>
  <si>
    <t>三江县2024年茶产业高质发展及人才振兴项目</t>
  </si>
  <si>
    <t>引进中国农业科学院茶叶研究所专家团队以“三江早春茶特征风味挖掘和品质提升”为需求导向，收集三江县不同区域、不同品种的30个三江早春茶样品进行品质特征化学物质挖掘与分析，并在全县范围内开展技术指导服务工作。</t>
  </si>
  <si>
    <t>2024年7月开工
2024年12月竣工验收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</si>
</sst>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1"/>
      <name val="宋体"/>
      <charset val="134"/>
      <scheme val="minor"/>
    </font>
    <font>
      <sz val="14"/>
      <name val="宋体"/>
      <charset val="134"/>
      <scheme val="minor"/>
    </font>
    <font>
      <b/>
      <sz val="16"/>
      <name val="宋体"/>
      <charset val="134"/>
      <scheme val="minor"/>
    </font>
    <font>
      <sz val="11"/>
      <name val="宋体"/>
      <charset val="134"/>
    </font>
    <font>
      <sz val="22"/>
      <name val="宋体"/>
      <charset val="134"/>
      <scheme val="minor"/>
    </font>
    <font>
      <sz val="12"/>
      <name val="宋体"/>
      <charset val="134"/>
    </font>
    <font>
      <sz val="12"/>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2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6" fillId="0" borderId="0">
      <alignment vertical="center"/>
    </xf>
    <xf numFmtId="0" fontId="29" fillId="0" borderId="0">
      <alignment vertical="center"/>
    </xf>
    <xf numFmtId="0" fontId="6" fillId="0" borderId="0">
      <alignment vertical="center"/>
    </xf>
    <xf numFmtId="0" fontId="6" fillId="0" borderId="0">
      <alignment vertical="center"/>
    </xf>
    <xf numFmtId="0" fontId="29" fillId="33" borderId="0" applyNumberFormat="0" applyBorder="0" applyAlignment="0" applyProtection="0">
      <alignment vertical="center"/>
    </xf>
    <xf numFmtId="0" fontId="6" fillId="0" borderId="0" applyNumberFormat="0" applyFont="0" applyFill="0" applyBorder="0" applyAlignment="0" applyProtection="0">
      <alignment vertical="center"/>
    </xf>
    <xf numFmtId="0" fontId="29" fillId="34" borderId="0" applyNumberFormat="0" applyBorder="0" applyAlignment="0" applyProtection="0">
      <alignment vertical="center"/>
    </xf>
  </cellStyleXfs>
  <cellXfs count="35">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1" fillId="0" borderId="1" xfId="0"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2" xfId="49"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3"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51" applyFont="1" applyFill="1" applyBorder="1" applyAlignment="1">
      <alignment horizontal="center" vertical="center" wrapText="1"/>
    </xf>
    <xf numFmtId="0" fontId="7" fillId="0" borderId="1" xfId="0" applyFont="1" applyFill="1" applyBorder="1" applyAlignment="1">
      <alignment horizontal="justify" vertical="center"/>
    </xf>
    <xf numFmtId="0" fontId="3" fillId="0" borderId="0" xfId="0" applyFont="1" applyFill="1" applyAlignment="1">
      <alignment horizontal="center" vertical="center" wrapText="1"/>
    </xf>
    <xf numFmtId="176" fontId="4" fillId="0" borderId="1" xfId="49" applyNumberFormat="1" applyFont="1" applyFill="1" applyBorder="1" applyAlignment="1">
      <alignment horizontal="center" vertical="center" wrapText="1"/>
    </xf>
    <xf numFmtId="0" fontId="8" fillId="0" borderId="2" xfId="49" applyNumberFormat="1" applyFont="1" applyFill="1" applyBorder="1" applyAlignment="1">
      <alignment horizontal="center" vertical="center" wrapText="1"/>
    </xf>
    <xf numFmtId="0" fontId="8" fillId="0" borderId="3"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8" fillId="0" borderId="7" xfId="49"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4" fillId="0" borderId="1" xfId="50" applyFont="1" applyFill="1" applyBorder="1" applyAlignment="1">
      <alignment horizontal="center" vertical="center" wrapText="1"/>
    </xf>
    <xf numFmtId="0" fontId="1" fillId="0" borderId="1" xfId="0" applyNumberFormat="1"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 23" xfId="51"/>
    <cellStyle name="常规 88" xfId="52"/>
    <cellStyle name="常规_专项资金预算绩效目标申报表" xfId="53"/>
    <cellStyle name="40% - 强调文字颜色 2 4 11" xfId="54"/>
    <cellStyle name="标题 7" xfId="55"/>
    <cellStyle name="20% - 强调文字颜色 5 5 3" xfId="56"/>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8"/>
  <sheetViews>
    <sheetView tabSelected="1" view="pageBreakPreview" zoomScale="70" zoomScaleNormal="60" workbookViewId="0">
      <pane ySplit="7" topLeftCell="A8" activePane="bottomLeft" state="frozen"/>
      <selection/>
      <selection pane="bottomLeft" activeCell="B2" sqref="B2:O2"/>
    </sheetView>
  </sheetViews>
  <sheetFormatPr defaultColWidth="8.89166666666667" defaultRowHeight="13.5"/>
  <cols>
    <col min="1" max="1" width="8.89166666666667" style="3"/>
    <col min="2" max="4" width="8.89166666666667" style="3" customWidth="1"/>
    <col min="5" max="5" width="39.8166666666667" style="3" customWidth="1"/>
    <col min="6" max="6" width="16.5583333333333" style="3" customWidth="1"/>
    <col min="7" max="7" width="8.89166666666667" style="3" customWidth="1"/>
    <col min="8" max="8" width="73.4416666666667" style="3" customWidth="1"/>
    <col min="9" max="9" width="13.65" style="3" customWidth="1"/>
    <col min="10" max="10" width="13.5416666666667" style="3" customWidth="1"/>
    <col min="11" max="11" width="11.5" style="3" customWidth="1"/>
    <col min="12" max="12" width="12.675" style="3" customWidth="1"/>
    <col min="13" max="14" width="8.89166666666667" style="3" customWidth="1"/>
    <col min="15" max="15" width="14.6416666666667" style="4" customWidth="1"/>
    <col min="16" max="16384" width="8.89166666666667" style="1"/>
  </cols>
  <sheetData>
    <row r="1" ht="28" customHeight="1" spans="1:1">
      <c r="A1" s="5" t="s">
        <v>0</v>
      </c>
    </row>
    <row r="2" s="1" customFormat="1" ht="43" customHeight="1" spans="2:15">
      <c r="B2" s="6" t="s">
        <v>1</v>
      </c>
      <c r="C2" s="6"/>
      <c r="D2" s="6"/>
      <c r="E2" s="6"/>
      <c r="F2" s="6"/>
      <c r="G2" s="6"/>
      <c r="H2" s="6"/>
      <c r="I2" s="6"/>
      <c r="J2" s="6"/>
      <c r="K2" s="6"/>
      <c r="L2" s="6"/>
      <c r="M2" s="6"/>
      <c r="N2" s="6"/>
      <c r="O2" s="26"/>
    </row>
    <row r="3" s="1" customFormat="1" ht="20" customHeight="1" spans="1:15">
      <c r="A3" s="7"/>
      <c r="B3" s="7"/>
      <c r="C3" s="7"/>
      <c r="D3" s="7"/>
      <c r="E3" s="7"/>
      <c r="F3" s="7"/>
      <c r="G3" s="7"/>
      <c r="H3" s="7"/>
      <c r="I3" s="7"/>
      <c r="J3" s="7"/>
      <c r="K3" s="7"/>
      <c r="L3" s="7"/>
      <c r="M3" s="7"/>
      <c r="N3" s="7"/>
      <c r="O3" s="7"/>
    </row>
    <row r="4" s="2" customFormat="1" spans="1:15">
      <c r="A4" s="8" t="s">
        <v>2</v>
      </c>
      <c r="B4" s="9" t="s">
        <v>3</v>
      </c>
      <c r="C4" s="9"/>
      <c r="D4" s="9"/>
      <c r="E4" s="8" t="s">
        <v>4</v>
      </c>
      <c r="F4" s="8" t="s">
        <v>5</v>
      </c>
      <c r="G4" s="8" t="s">
        <v>6</v>
      </c>
      <c r="H4" s="8" t="s">
        <v>7</v>
      </c>
      <c r="I4" s="8" t="s">
        <v>8</v>
      </c>
      <c r="J4" s="27" t="s">
        <v>9</v>
      </c>
      <c r="K4" s="27"/>
      <c r="L4" s="9"/>
      <c r="M4" s="10" t="s">
        <v>10</v>
      </c>
      <c r="N4" s="10" t="s">
        <v>11</v>
      </c>
      <c r="O4" s="28" t="s">
        <v>12</v>
      </c>
    </row>
    <row r="5" s="2" customFormat="1" spans="1:15">
      <c r="A5" s="8"/>
      <c r="B5" s="10" t="s">
        <v>13</v>
      </c>
      <c r="C5" s="10" t="s">
        <v>14</v>
      </c>
      <c r="D5" s="10" t="s">
        <v>15</v>
      </c>
      <c r="E5" s="8"/>
      <c r="F5" s="8"/>
      <c r="G5" s="8"/>
      <c r="H5" s="8"/>
      <c r="I5" s="8"/>
      <c r="J5" s="27" t="s">
        <v>16</v>
      </c>
      <c r="K5" s="27" t="s">
        <v>17</v>
      </c>
      <c r="L5" s="27"/>
      <c r="M5" s="12"/>
      <c r="N5" s="12"/>
      <c r="O5" s="29"/>
    </row>
    <row r="6" s="2" customFormat="1" ht="27" spans="1:15">
      <c r="A6" s="11"/>
      <c r="B6" s="12"/>
      <c r="C6" s="12"/>
      <c r="D6" s="12"/>
      <c r="E6" s="11"/>
      <c r="F6" s="11"/>
      <c r="G6" s="11"/>
      <c r="H6" s="11"/>
      <c r="I6" s="8"/>
      <c r="J6" s="27"/>
      <c r="K6" s="9" t="s">
        <v>18</v>
      </c>
      <c r="L6" s="9" t="s">
        <v>19</v>
      </c>
      <c r="M6" s="30"/>
      <c r="N6" s="30"/>
      <c r="O6" s="31"/>
    </row>
    <row r="7" s="1" customFormat="1" ht="27" spans="1:15">
      <c r="A7" s="13" t="s">
        <v>16</v>
      </c>
      <c r="B7" s="14"/>
      <c r="C7" s="14"/>
      <c r="D7" s="14"/>
      <c r="E7" s="14"/>
      <c r="F7" s="14"/>
      <c r="G7" s="14"/>
      <c r="H7" s="14"/>
      <c r="I7" s="32"/>
      <c r="J7" s="9">
        <f>J8+J16+J47</f>
        <v>3939.4769</v>
      </c>
      <c r="K7" s="9">
        <f>K8+K16+K47</f>
        <v>2131.4769</v>
      </c>
      <c r="L7" s="9">
        <f>L8+L16+L47</f>
        <v>1808</v>
      </c>
      <c r="M7" s="9"/>
      <c r="N7" s="9"/>
      <c r="O7" s="33"/>
    </row>
    <row r="8" s="1" customFormat="1" ht="27" spans="1:15">
      <c r="A8" s="13" t="s">
        <v>20</v>
      </c>
      <c r="B8" s="14"/>
      <c r="C8" s="14"/>
      <c r="D8" s="14"/>
      <c r="E8" s="14"/>
      <c r="F8" s="14"/>
      <c r="G8" s="14"/>
      <c r="H8" s="14"/>
      <c r="I8" s="32"/>
      <c r="J8" s="9">
        <f>SUM(J9:J15)</f>
        <v>173</v>
      </c>
      <c r="K8" s="9">
        <f>SUM(K9:K15)</f>
        <v>0</v>
      </c>
      <c r="L8" s="9">
        <f>SUM(L9:L15)</f>
        <v>173</v>
      </c>
      <c r="M8" s="16" t="s">
        <v>21</v>
      </c>
      <c r="N8" s="9"/>
      <c r="O8" s="33"/>
    </row>
    <row r="9" s="1" customFormat="1" ht="28.5" spans="1:15">
      <c r="A9" s="15">
        <v>1</v>
      </c>
      <c r="B9" s="15" t="s">
        <v>22</v>
      </c>
      <c r="C9" s="16" t="s">
        <v>23</v>
      </c>
      <c r="D9" s="16" t="s">
        <v>24</v>
      </c>
      <c r="E9" s="16" t="s">
        <v>25</v>
      </c>
      <c r="F9" s="16" t="s">
        <v>26</v>
      </c>
      <c r="G9" s="15" t="s">
        <v>27</v>
      </c>
      <c r="H9" s="17" t="s">
        <v>28</v>
      </c>
      <c r="I9" s="14"/>
      <c r="J9" s="15">
        <f>K9+L9</f>
        <v>8</v>
      </c>
      <c r="K9" s="9"/>
      <c r="L9" s="16">
        <v>8</v>
      </c>
      <c r="M9" s="16" t="s">
        <v>21</v>
      </c>
      <c r="N9" s="16" t="s">
        <v>21</v>
      </c>
      <c r="O9" s="33"/>
    </row>
    <row r="10" s="1" customFormat="1" ht="28.5" spans="1:19">
      <c r="A10" s="15">
        <v>2</v>
      </c>
      <c r="B10" s="15" t="s">
        <v>22</v>
      </c>
      <c r="C10" s="16" t="s">
        <v>29</v>
      </c>
      <c r="D10" s="16" t="s">
        <v>30</v>
      </c>
      <c r="E10" s="16" t="s">
        <v>31</v>
      </c>
      <c r="F10" s="16" t="s">
        <v>26</v>
      </c>
      <c r="G10" s="15" t="s">
        <v>27</v>
      </c>
      <c r="H10" s="17" t="s">
        <v>32</v>
      </c>
      <c r="I10" s="14"/>
      <c r="J10" s="15">
        <f t="shared" ref="J10:J15" si="0">K10+L10</f>
        <v>41</v>
      </c>
      <c r="K10" s="9"/>
      <c r="L10" s="16">
        <v>41</v>
      </c>
      <c r="M10" s="16" t="s">
        <v>21</v>
      </c>
      <c r="N10" s="16" t="s">
        <v>21</v>
      </c>
      <c r="O10" s="33"/>
      <c r="S10" s="1" t="s">
        <v>33</v>
      </c>
    </row>
    <row r="11" s="1" customFormat="1" ht="28.5" spans="1:15">
      <c r="A11" s="15">
        <v>3</v>
      </c>
      <c r="B11" s="15" t="s">
        <v>22</v>
      </c>
      <c r="C11" s="16" t="s">
        <v>34</v>
      </c>
      <c r="D11" s="16" t="s">
        <v>35</v>
      </c>
      <c r="E11" s="16" t="s">
        <v>36</v>
      </c>
      <c r="F11" s="16" t="s">
        <v>26</v>
      </c>
      <c r="G11" s="15" t="s">
        <v>27</v>
      </c>
      <c r="H11" s="17" t="s">
        <v>37</v>
      </c>
      <c r="I11" s="14"/>
      <c r="J11" s="15">
        <f t="shared" si="0"/>
        <v>34</v>
      </c>
      <c r="K11" s="9"/>
      <c r="L11" s="16">
        <v>34</v>
      </c>
      <c r="M11" s="16" t="s">
        <v>21</v>
      </c>
      <c r="N11" s="16" t="s">
        <v>21</v>
      </c>
      <c r="O11" s="33"/>
    </row>
    <row r="12" s="1" customFormat="1" ht="28.5" spans="1:15">
      <c r="A12" s="15">
        <v>4</v>
      </c>
      <c r="B12" s="15" t="s">
        <v>22</v>
      </c>
      <c r="C12" s="16" t="s">
        <v>38</v>
      </c>
      <c r="D12" s="16" t="s">
        <v>39</v>
      </c>
      <c r="E12" s="16" t="s">
        <v>40</v>
      </c>
      <c r="F12" s="16" t="s">
        <v>26</v>
      </c>
      <c r="G12" s="15" t="s">
        <v>27</v>
      </c>
      <c r="H12" s="17" t="s">
        <v>41</v>
      </c>
      <c r="I12" s="14"/>
      <c r="J12" s="15">
        <f t="shared" si="0"/>
        <v>55</v>
      </c>
      <c r="K12" s="9"/>
      <c r="L12" s="16">
        <v>55</v>
      </c>
      <c r="M12" s="16" t="s">
        <v>21</v>
      </c>
      <c r="N12" s="16" t="s">
        <v>21</v>
      </c>
      <c r="O12" s="33"/>
    </row>
    <row r="13" s="1" customFormat="1" ht="28.5" spans="1:15">
      <c r="A13" s="15">
        <v>5</v>
      </c>
      <c r="B13" s="15" t="s">
        <v>22</v>
      </c>
      <c r="C13" s="16" t="s">
        <v>42</v>
      </c>
      <c r="D13" s="16" t="s">
        <v>43</v>
      </c>
      <c r="E13" s="16" t="s">
        <v>44</v>
      </c>
      <c r="F13" s="16" t="s">
        <v>26</v>
      </c>
      <c r="G13" s="15" t="s">
        <v>27</v>
      </c>
      <c r="H13" s="17" t="s">
        <v>45</v>
      </c>
      <c r="I13" s="14"/>
      <c r="J13" s="15">
        <f t="shared" si="0"/>
        <v>17</v>
      </c>
      <c r="K13" s="9"/>
      <c r="L13" s="16">
        <v>17</v>
      </c>
      <c r="M13" s="16" t="s">
        <v>21</v>
      </c>
      <c r="N13" s="16" t="s">
        <v>21</v>
      </c>
      <c r="O13" s="33"/>
    </row>
    <row r="14" s="1" customFormat="1" ht="28.5" spans="1:15">
      <c r="A14" s="15">
        <v>6</v>
      </c>
      <c r="B14" s="15" t="s">
        <v>22</v>
      </c>
      <c r="C14" s="16" t="s">
        <v>42</v>
      </c>
      <c r="D14" s="16" t="s">
        <v>46</v>
      </c>
      <c r="E14" s="16" t="s">
        <v>47</v>
      </c>
      <c r="F14" s="16" t="s">
        <v>26</v>
      </c>
      <c r="G14" s="15" t="s">
        <v>27</v>
      </c>
      <c r="H14" s="17" t="s">
        <v>48</v>
      </c>
      <c r="I14" s="14"/>
      <c r="J14" s="15">
        <f t="shared" si="0"/>
        <v>10</v>
      </c>
      <c r="K14" s="9"/>
      <c r="L14" s="16">
        <v>10</v>
      </c>
      <c r="M14" s="16" t="s">
        <v>21</v>
      </c>
      <c r="N14" s="16" t="s">
        <v>21</v>
      </c>
      <c r="O14" s="33"/>
    </row>
    <row r="15" s="1" customFormat="1" ht="28.5" spans="1:15">
      <c r="A15" s="15">
        <v>7</v>
      </c>
      <c r="B15" s="15" t="s">
        <v>22</v>
      </c>
      <c r="C15" s="16" t="s">
        <v>49</v>
      </c>
      <c r="D15" s="16" t="s">
        <v>50</v>
      </c>
      <c r="E15" s="16" t="s">
        <v>51</v>
      </c>
      <c r="F15" s="16" t="s">
        <v>52</v>
      </c>
      <c r="G15" s="15" t="s">
        <v>27</v>
      </c>
      <c r="H15" s="17" t="s">
        <v>53</v>
      </c>
      <c r="I15" s="14"/>
      <c r="J15" s="15">
        <f t="shared" si="0"/>
        <v>8</v>
      </c>
      <c r="K15" s="9"/>
      <c r="L15" s="16">
        <v>8</v>
      </c>
      <c r="M15" s="16" t="s">
        <v>21</v>
      </c>
      <c r="N15" s="16" t="s">
        <v>21</v>
      </c>
      <c r="O15" s="33"/>
    </row>
    <row r="16" s="1" customFormat="1" ht="28.5" spans="1:15">
      <c r="A16" s="13" t="s">
        <v>20</v>
      </c>
      <c r="B16" s="14"/>
      <c r="C16" s="14"/>
      <c r="D16" s="14"/>
      <c r="E16" s="14"/>
      <c r="F16" s="14"/>
      <c r="G16" s="14"/>
      <c r="H16" s="14"/>
      <c r="I16" s="32"/>
      <c r="J16" s="9">
        <f>SUM(J17:J46)</f>
        <v>3731.0769</v>
      </c>
      <c r="K16" s="9">
        <f>SUM(K17:K46)</f>
        <v>2131.4769</v>
      </c>
      <c r="L16" s="9">
        <f>SUM(L17:L46)</f>
        <v>1599.6</v>
      </c>
      <c r="M16" s="16" t="s">
        <v>54</v>
      </c>
      <c r="N16" s="9"/>
      <c r="O16" s="33"/>
    </row>
    <row r="17" s="1" customFormat="1" ht="67.5" spans="1:15">
      <c r="A17" s="15">
        <v>8</v>
      </c>
      <c r="B17" s="15" t="s">
        <v>22</v>
      </c>
      <c r="C17" s="16" t="s">
        <v>55</v>
      </c>
      <c r="D17" s="16" t="s">
        <v>56</v>
      </c>
      <c r="E17" s="16" t="s">
        <v>57</v>
      </c>
      <c r="F17" s="18" t="s">
        <v>58</v>
      </c>
      <c r="G17" s="15" t="s">
        <v>27</v>
      </c>
      <c r="H17" s="8" t="s">
        <v>59</v>
      </c>
      <c r="I17" s="8" t="s">
        <v>60</v>
      </c>
      <c r="J17" s="15">
        <f t="shared" ref="J17:J46" si="1">K17+L17</f>
        <v>57.8209</v>
      </c>
      <c r="K17" s="34">
        <v>52.8209</v>
      </c>
      <c r="L17" s="34">
        <v>5</v>
      </c>
      <c r="M17" s="16" t="s">
        <v>54</v>
      </c>
      <c r="N17" s="16" t="s">
        <v>54</v>
      </c>
      <c r="O17" s="8"/>
    </row>
    <row r="18" s="1" customFormat="1" ht="40.5" spans="1:15">
      <c r="A18" s="15">
        <v>9</v>
      </c>
      <c r="B18" s="15" t="s">
        <v>22</v>
      </c>
      <c r="C18" s="16" t="s">
        <v>55</v>
      </c>
      <c r="D18" s="16" t="s">
        <v>61</v>
      </c>
      <c r="E18" s="16" t="s">
        <v>62</v>
      </c>
      <c r="F18" s="16" t="s">
        <v>26</v>
      </c>
      <c r="G18" s="19" t="s">
        <v>27</v>
      </c>
      <c r="H18" s="8" t="s">
        <v>63</v>
      </c>
      <c r="I18" s="8" t="s">
        <v>64</v>
      </c>
      <c r="J18" s="15">
        <f t="shared" si="1"/>
        <v>82</v>
      </c>
      <c r="K18" s="34">
        <v>49</v>
      </c>
      <c r="L18" s="34">
        <v>33</v>
      </c>
      <c r="M18" s="16" t="s">
        <v>54</v>
      </c>
      <c r="N18" s="16" t="s">
        <v>54</v>
      </c>
      <c r="O18" s="8"/>
    </row>
    <row r="19" s="1" customFormat="1" ht="40.5" spans="1:15">
      <c r="A19" s="15">
        <v>10</v>
      </c>
      <c r="B19" s="15" t="s">
        <v>22</v>
      </c>
      <c r="C19" s="16" t="s">
        <v>29</v>
      </c>
      <c r="D19" s="16" t="s">
        <v>65</v>
      </c>
      <c r="E19" s="20" t="s">
        <v>66</v>
      </c>
      <c r="F19" s="18" t="s">
        <v>26</v>
      </c>
      <c r="G19" s="15" t="s">
        <v>27</v>
      </c>
      <c r="H19" s="8" t="s">
        <v>67</v>
      </c>
      <c r="I19" s="8" t="s">
        <v>64</v>
      </c>
      <c r="J19" s="15">
        <f t="shared" si="1"/>
        <v>35</v>
      </c>
      <c r="K19" s="34">
        <v>17</v>
      </c>
      <c r="L19" s="34">
        <v>18</v>
      </c>
      <c r="M19" s="16" t="s">
        <v>54</v>
      </c>
      <c r="N19" s="16" t="s">
        <v>54</v>
      </c>
      <c r="O19" s="8"/>
    </row>
    <row r="20" s="2" customFormat="1" ht="40.5" spans="1:15">
      <c r="A20" s="15">
        <v>11</v>
      </c>
      <c r="B20" s="8" t="s">
        <v>22</v>
      </c>
      <c r="C20" s="16" t="s">
        <v>42</v>
      </c>
      <c r="D20" s="16" t="s">
        <v>46</v>
      </c>
      <c r="E20" s="16" t="s">
        <v>68</v>
      </c>
      <c r="F20" s="16" t="s">
        <v>58</v>
      </c>
      <c r="G20" s="8" t="s">
        <v>27</v>
      </c>
      <c r="H20" s="8" t="s">
        <v>69</v>
      </c>
      <c r="I20" s="8" t="s">
        <v>70</v>
      </c>
      <c r="J20" s="15">
        <f t="shared" si="1"/>
        <v>125</v>
      </c>
      <c r="K20" s="34">
        <v>115</v>
      </c>
      <c r="L20" s="34">
        <v>10</v>
      </c>
      <c r="M20" s="16" t="s">
        <v>54</v>
      </c>
      <c r="N20" s="16" t="s">
        <v>54</v>
      </c>
      <c r="O20" s="8"/>
    </row>
    <row r="21" s="2" customFormat="1" ht="40.5" spans="1:15">
      <c r="A21" s="15">
        <v>12</v>
      </c>
      <c r="B21" s="8" t="s">
        <v>22</v>
      </c>
      <c r="C21" s="16" t="s">
        <v>42</v>
      </c>
      <c r="D21" s="16" t="s">
        <v>71</v>
      </c>
      <c r="E21" s="21" t="s">
        <v>72</v>
      </c>
      <c r="F21" s="16" t="s">
        <v>58</v>
      </c>
      <c r="G21" s="8" t="s">
        <v>27</v>
      </c>
      <c r="H21" s="8" t="s">
        <v>73</v>
      </c>
      <c r="I21" s="8" t="s">
        <v>70</v>
      </c>
      <c r="J21" s="15">
        <f t="shared" si="1"/>
        <v>125</v>
      </c>
      <c r="K21" s="34">
        <v>115</v>
      </c>
      <c r="L21" s="34">
        <v>10</v>
      </c>
      <c r="M21" s="16" t="s">
        <v>54</v>
      </c>
      <c r="N21" s="16" t="s">
        <v>54</v>
      </c>
      <c r="O21" s="8"/>
    </row>
    <row r="22" s="1" customFormat="1" ht="40.5" spans="1:15">
      <c r="A22" s="15">
        <v>13</v>
      </c>
      <c r="B22" s="15" t="s">
        <v>22</v>
      </c>
      <c r="C22" s="16" t="s">
        <v>38</v>
      </c>
      <c r="D22" s="16" t="s">
        <v>74</v>
      </c>
      <c r="E22" s="16" t="s">
        <v>75</v>
      </c>
      <c r="F22" s="16" t="s">
        <v>58</v>
      </c>
      <c r="G22" s="15" t="s">
        <v>27</v>
      </c>
      <c r="H22" s="8" t="s">
        <v>76</v>
      </c>
      <c r="I22" s="8" t="s">
        <v>77</v>
      </c>
      <c r="J22" s="15">
        <f t="shared" si="1"/>
        <v>126</v>
      </c>
      <c r="K22" s="34">
        <v>116</v>
      </c>
      <c r="L22" s="34">
        <v>10</v>
      </c>
      <c r="M22" s="16" t="s">
        <v>54</v>
      </c>
      <c r="N22" s="16" t="s">
        <v>54</v>
      </c>
      <c r="O22" s="8"/>
    </row>
    <row r="23" s="1" customFormat="1" ht="40.5" spans="1:15">
      <c r="A23" s="15">
        <v>14</v>
      </c>
      <c r="B23" s="15" t="s">
        <v>22</v>
      </c>
      <c r="C23" s="16" t="s">
        <v>78</v>
      </c>
      <c r="D23" s="16" t="s">
        <v>79</v>
      </c>
      <c r="E23" s="16" t="s">
        <v>80</v>
      </c>
      <c r="F23" s="18" t="s">
        <v>58</v>
      </c>
      <c r="G23" s="15" t="s">
        <v>27</v>
      </c>
      <c r="H23" s="8" t="s">
        <v>81</v>
      </c>
      <c r="I23" s="8" t="s">
        <v>77</v>
      </c>
      <c r="J23" s="15">
        <f t="shared" si="1"/>
        <v>106.056</v>
      </c>
      <c r="K23" s="34">
        <v>91.056</v>
      </c>
      <c r="L23" s="34">
        <v>15</v>
      </c>
      <c r="M23" s="16" t="s">
        <v>54</v>
      </c>
      <c r="N23" s="16" t="s">
        <v>54</v>
      </c>
      <c r="O23" s="8"/>
    </row>
    <row r="24" s="1" customFormat="1" ht="54" spans="1:15">
      <c r="A24" s="15">
        <v>15</v>
      </c>
      <c r="B24" s="15" t="s">
        <v>22</v>
      </c>
      <c r="C24" s="16" t="s">
        <v>82</v>
      </c>
      <c r="D24" s="16" t="s">
        <v>83</v>
      </c>
      <c r="E24" s="16" t="s">
        <v>84</v>
      </c>
      <c r="F24" s="16" t="s">
        <v>58</v>
      </c>
      <c r="G24" s="15" t="s">
        <v>27</v>
      </c>
      <c r="H24" s="8" t="s">
        <v>85</v>
      </c>
      <c r="I24" s="8" t="s">
        <v>70</v>
      </c>
      <c r="J24" s="15">
        <f t="shared" si="1"/>
        <v>70</v>
      </c>
      <c r="K24" s="34">
        <v>66</v>
      </c>
      <c r="L24" s="34">
        <v>4</v>
      </c>
      <c r="M24" s="16" t="s">
        <v>54</v>
      </c>
      <c r="N24" s="16" t="s">
        <v>54</v>
      </c>
      <c r="O24" s="8"/>
    </row>
    <row r="25" s="1" customFormat="1" ht="67.5" spans="1:15">
      <c r="A25" s="15">
        <v>16</v>
      </c>
      <c r="B25" s="15" t="s">
        <v>22</v>
      </c>
      <c r="C25" s="16" t="s">
        <v>82</v>
      </c>
      <c r="D25" s="16" t="s">
        <v>86</v>
      </c>
      <c r="E25" s="16" t="s">
        <v>87</v>
      </c>
      <c r="F25" s="16" t="s">
        <v>58</v>
      </c>
      <c r="G25" s="15" t="s">
        <v>27</v>
      </c>
      <c r="H25" s="8" t="s">
        <v>88</v>
      </c>
      <c r="I25" s="8" t="s">
        <v>70</v>
      </c>
      <c r="J25" s="15">
        <f t="shared" si="1"/>
        <v>39</v>
      </c>
      <c r="K25" s="34">
        <v>37</v>
      </c>
      <c r="L25" s="34">
        <v>2</v>
      </c>
      <c r="M25" s="16" t="s">
        <v>54</v>
      </c>
      <c r="N25" s="16" t="s">
        <v>54</v>
      </c>
      <c r="O25" s="8"/>
    </row>
    <row r="26" s="1" customFormat="1" ht="67.5" spans="1:15">
      <c r="A26" s="15">
        <v>17</v>
      </c>
      <c r="B26" s="15" t="s">
        <v>22</v>
      </c>
      <c r="C26" s="16" t="s">
        <v>82</v>
      </c>
      <c r="D26" s="16" t="s">
        <v>89</v>
      </c>
      <c r="E26" s="16" t="s">
        <v>90</v>
      </c>
      <c r="F26" s="16" t="s">
        <v>58</v>
      </c>
      <c r="G26" s="15" t="s">
        <v>27</v>
      </c>
      <c r="H26" s="8" t="s">
        <v>91</v>
      </c>
      <c r="I26" s="8" t="s">
        <v>60</v>
      </c>
      <c r="J26" s="15">
        <f t="shared" si="1"/>
        <v>45</v>
      </c>
      <c r="K26" s="34">
        <v>40</v>
      </c>
      <c r="L26" s="34">
        <v>5</v>
      </c>
      <c r="M26" s="16" t="s">
        <v>54</v>
      </c>
      <c r="N26" s="16" t="s">
        <v>54</v>
      </c>
      <c r="O26" s="8"/>
    </row>
    <row r="27" s="1" customFormat="1" ht="40.5" spans="1:15">
      <c r="A27" s="15">
        <v>18</v>
      </c>
      <c r="B27" s="15" t="s">
        <v>22</v>
      </c>
      <c r="C27" s="16" t="s">
        <v>92</v>
      </c>
      <c r="D27" s="16" t="s">
        <v>93</v>
      </c>
      <c r="E27" s="16" t="s">
        <v>94</v>
      </c>
      <c r="F27" s="18" t="s">
        <v>58</v>
      </c>
      <c r="G27" s="15" t="s">
        <v>27</v>
      </c>
      <c r="H27" s="8" t="s">
        <v>95</v>
      </c>
      <c r="I27" s="8" t="s">
        <v>60</v>
      </c>
      <c r="J27" s="15">
        <f t="shared" si="1"/>
        <v>110.6</v>
      </c>
      <c r="K27" s="34">
        <v>105.6</v>
      </c>
      <c r="L27" s="34">
        <v>5</v>
      </c>
      <c r="M27" s="16" t="s">
        <v>54</v>
      </c>
      <c r="N27" s="16" t="s">
        <v>54</v>
      </c>
      <c r="O27" s="8"/>
    </row>
    <row r="28" s="1" customFormat="1" ht="40.5" spans="1:15">
      <c r="A28" s="15">
        <v>19</v>
      </c>
      <c r="B28" s="15" t="s">
        <v>22</v>
      </c>
      <c r="C28" s="16" t="s">
        <v>92</v>
      </c>
      <c r="D28" s="16" t="s">
        <v>96</v>
      </c>
      <c r="E28" s="16" t="s">
        <v>97</v>
      </c>
      <c r="F28" s="16" t="s">
        <v>58</v>
      </c>
      <c r="G28" s="15" t="s">
        <v>27</v>
      </c>
      <c r="H28" s="8" t="s">
        <v>98</v>
      </c>
      <c r="I28" s="8" t="s">
        <v>70</v>
      </c>
      <c r="J28" s="15">
        <f t="shared" si="1"/>
        <v>235</v>
      </c>
      <c r="K28" s="34">
        <v>220</v>
      </c>
      <c r="L28" s="34">
        <v>15</v>
      </c>
      <c r="M28" s="16" t="s">
        <v>54</v>
      </c>
      <c r="N28" s="16" t="s">
        <v>54</v>
      </c>
      <c r="O28" s="8"/>
    </row>
    <row r="29" s="1" customFormat="1" ht="40.5" spans="1:15">
      <c r="A29" s="15">
        <v>20</v>
      </c>
      <c r="B29" s="15" t="s">
        <v>22</v>
      </c>
      <c r="C29" s="16" t="s">
        <v>92</v>
      </c>
      <c r="D29" s="16" t="s">
        <v>99</v>
      </c>
      <c r="E29" s="16" t="s">
        <v>100</v>
      </c>
      <c r="F29" s="16" t="s">
        <v>58</v>
      </c>
      <c r="G29" s="15" t="s">
        <v>27</v>
      </c>
      <c r="H29" s="8" t="s">
        <v>101</v>
      </c>
      <c r="I29" s="8" t="s">
        <v>60</v>
      </c>
      <c r="J29" s="15">
        <f t="shared" si="1"/>
        <v>125</v>
      </c>
      <c r="K29" s="34">
        <v>117</v>
      </c>
      <c r="L29" s="34">
        <v>8</v>
      </c>
      <c r="M29" s="16" t="s">
        <v>54</v>
      </c>
      <c r="N29" s="16" t="s">
        <v>54</v>
      </c>
      <c r="O29" s="8"/>
    </row>
    <row r="30" s="1" customFormat="1" ht="40.5" spans="1:15">
      <c r="A30" s="15">
        <v>21</v>
      </c>
      <c r="B30" s="15" t="s">
        <v>22</v>
      </c>
      <c r="C30" s="16" t="s">
        <v>102</v>
      </c>
      <c r="D30" s="16" t="s">
        <v>103</v>
      </c>
      <c r="E30" s="16" t="s">
        <v>104</v>
      </c>
      <c r="F30" s="18" t="s">
        <v>58</v>
      </c>
      <c r="G30" s="15" t="s">
        <v>27</v>
      </c>
      <c r="H30" s="8" t="s">
        <v>105</v>
      </c>
      <c r="I30" s="8" t="s">
        <v>70</v>
      </c>
      <c r="J30" s="15">
        <f t="shared" si="1"/>
        <v>49.2</v>
      </c>
      <c r="K30" s="34">
        <v>44.2</v>
      </c>
      <c r="L30" s="34">
        <v>5</v>
      </c>
      <c r="M30" s="16" t="s">
        <v>54</v>
      </c>
      <c r="N30" s="16" t="s">
        <v>54</v>
      </c>
      <c r="O30" s="8"/>
    </row>
    <row r="31" s="1" customFormat="1" ht="40.5" spans="1:15">
      <c r="A31" s="15">
        <v>22</v>
      </c>
      <c r="B31" s="15" t="s">
        <v>22</v>
      </c>
      <c r="C31" s="16" t="s">
        <v>102</v>
      </c>
      <c r="D31" s="19" t="s">
        <v>106</v>
      </c>
      <c r="E31" s="16" t="s">
        <v>107</v>
      </c>
      <c r="F31" s="16" t="s">
        <v>58</v>
      </c>
      <c r="G31" s="15" t="s">
        <v>27</v>
      </c>
      <c r="H31" s="8" t="s">
        <v>108</v>
      </c>
      <c r="I31" s="8" t="s">
        <v>70</v>
      </c>
      <c r="J31" s="15">
        <f t="shared" si="1"/>
        <v>77</v>
      </c>
      <c r="K31" s="34">
        <v>73</v>
      </c>
      <c r="L31" s="34">
        <v>4</v>
      </c>
      <c r="M31" s="16" t="s">
        <v>54</v>
      </c>
      <c r="N31" s="16" t="s">
        <v>54</v>
      </c>
      <c r="O31" s="8"/>
    </row>
    <row r="32" s="1" customFormat="1" ht="40.5" spans="1:15">
      <c r="A32" s="15">
        <v>23</v>
      </c>
      <c r="B32" s="15" t="s">
        <v>22</v>
      </c>
      <c r="C32" s="16" t="s">
        <v>102</v>
      </c>
      <c r="D32" s="19" t="s">
        <v>109</v>
      </c>
      <c r="E32" s="16" t="s">
        <v>110</v>
      </c>
      <c r="F32" s="16" t="s">
        <v>58</v>
      </c>
      <c r="G32" s="15" t="s">
        <v>27</v>
      </c>
      <c r="H32" s="8" t="s">
        <v>111</v>
      </c>
      <c r="I32" s="8" t="s">
        <v>60</v>
      </c>
      <c r="J32" s="15">
        <f t="shared" si="1"/>
        <v>165</v>
      </c>
      <c r="K32" s="34">
        <v>155</v>
      </c>
      <c r="L32" s="34">
        <v>10</v>
      </c>
      <c r="M32" s="16" t="s">
        <v>54</v>
      </c>
      <c r="N32" s="16" t="s">
        <v>54</v>
      </c>
      <c r="O32" s="8"/>
    </row>
    <row r="33" s="1" customFormat="1" ht="40.5" spans="1:15">
      <c r="A33" s="15">
        <v>24</v>
      </c>
      <c r="B33" s="15" t="s">
        <v>22</v>
      </c>
      <c r="C33" s="16" t="s">
        <v>102</v>
      </c>
      <c r="D33" s="16" t="s">
        <v>112</v>
      </c>
      <c r="E33" s="16" t="s">
        <v>113</v>
      </c>
      <c r="F33" s="18" t="s">
        <v>58</v>
      </c>
      <c r="G33" s="15" t="s">
        <v>27</v>
      </c>
      <c r="H33" s="8" t="s">
        <v>114</v>
      </c>
      <c r="I33" s="8" t="s">
        <v>60</v>
      </c>
      <c r="J33" s="15">
        <f t="shared" si="1"/>
        <v>41.3</v>
      </c>
      <c r="K33" s="34">
        <v>31.3</v>
      </c>
      <c r="L33" s="34">
        <v>10</v>
      </c>
      <c r="M33" s="16" t="s">
        <v>54</v>
      </c>
      <c r="N33" s="16" t="s">
        <v>54</v>
      </c>
      <c r="O33" s="8"/>
    </row>
    <row r="34" s="1" customFormat="1" ht="40.5" spans="1:15">
      <c r="A34" s="15">
        <v>25</v>
      </c>
      <c r="B34" s="15" t="s">
        <v>22</v>
      </c>
      <c r="C34" s="16" t="s">
        <v>102</v>
      </c>
      <c r="D34" s="19" t="s">
        <v>115</v>
      </c>
      <c r="E34" s="16" t="s">
        <v>116</v>
      </c>
      <c r="F34" s="18" t="s">
        <v>58</v>
      </c>
      <c r="G34" s="15" t="s">
        <v>27</v>
      </c>
      <c r="H34" s="8" t="s">
        <v>117</v>
      </c>
      <c r="I34" s="8" t="s">
        <v>60</v>
      </c>
      <c r="J34" s="15">
        <f t="shared" si="1"/>
        <v>59.5</v>
      </c>
      <c r="K34" s="34">
        <v>51.5</v>
      </c>
      <c r="L34" s="34">
        <v>8</v>
      </c>
      <c r="M34" s="16" t="s">
        <v>54</v>
      </c>
      <c r="N34" s="16" t="s">
        <v>54</v>
      </c>
      <c r="O34" s="8"/>
    </row>
    <row r="35" s="2" customFormat="1" ht="40.5" spans="1:15">
      <c r="A35" s="15">
        <v>26</v>
      </c>
      <c r="B35" s="8" t="s">
        <v>22</v>
      </c>
      <c r="C35" s="16" t="s">
        <v>118</v>
      </c>
      <c r="D35" s="16" t="s">
        <v>119</v>
      </c>
      <c r="E35" s="16" t="s">
        <v>120</v>
      </c>
      <c r="F35" s="16" t="s">
        <v>58</v>
      </c>
      <c r="G35" s="8" t="s">
        <v>27</v>
      </c>
      <c r="H35" s="8" t="s">
        <v>121</v>
      </c>
      <c r="I35" s="8" t="s">
        <v>70</v>
      </c>
      <c r="J35" s="15">
        <f t="shared" si="1"/>
        <v>97</v>
      </c>
      <c r="K35" s="34">
        <v>90</v>
      </c>
      <c r="L35" s="34">
        <v>7</v>
      </c>
      <c r="M35" s="16" t="s">
        <v>54</v>
      </c>
      <c r="N35" s="16" t="s">
        <v>54</v>
      </c>
      <c r="O35" s="8"/>
    </row>
    <row r="36" s="2" customFormat="1" ht="40.5" spans="1:15">
      <c r="A36" s="15">
        <v>27</v>
      </c>
      <c r="B36" s="8" t="s">
        <v>22</v>
      </c>
      <c r="C36" s="16" t="s">
        <v>118</v>
      </c>
      <c r="D36" s="16" t="s">
        <v>122</v>
      </c>
      <c r="E36" s="16" t="s">
        <v>123</v>
      </c>
      <c r="F36" s="16" t="s">
        <v>58</v>
      </c>
      <c r="G36" s="8" t="s">
        <v>27</v>
      </c>
      <c r="H36" s="8" t="s">
        <v>124</v>
      </c>
      <c r="I36" s="8" t="s">
        <v>70</v>
      </c>
      <c r="J36" s="15">
        <f t="shared" si="1"/>
        <v>150</v>
      </c>
      <c r="K36" s="34">
        <v>142</v>
      </c>
      <c r="L36" s="34">
        <v>8</v>
      </c>
      <c r="M36" s="16" t="s">
        <v>54</v>
      </c>
      <c r="N36" s="16" t="s">
        <v>54</v>
      </c>
      <c r="O36" s="8"/>
    </row>
    <row r="37" s="2" customFormat="1" ht="40.5" spans="1:15">
      <c r="A37" s="15">
        <v>28</v>
      </c>
      <c r="B37" s="8" t="s">
        <v>22</v>
      </c>
      <c r="C37" s="16" t="s">
        <v>118</v>
      </c>
      <c r="D37" s="16" t="s">
        <v>119</v>
      </c>
      <c r="E37" s="16" t="s">
        <v>125</v>
      </c>
      <c r="F37" s="16" t="s">
        <v>58</v>
      </c>
      <c r="G37" s="8" t="s">
        <v>27</v>
      </c>
      <c r="H37" s="8" t="s">
        <v>126</v>
      </c>
      <c r="I37" s="8" t="s">
        <v>70</v>
      </c>
      <c r="J37" s="15">
        <f t="shared" si="1"/>
        <v>180</v>
      </c>
      <c r="K37" s="34">
        <v>170</v>
      </c>
      <c r="L37" s="34">
        <v>10</v>
      </c>
      <c r="M37" s="16" t="s">
        <v>54</v>
      </c>
      <c r="N37" s="16" t="s">
        <v>54</v>
      </c>
      <c r="O37" s="8"/>
    </row>
    <row r="38" s="1" customFormat="1" ht="40.5" spans="1:15">
      <c r="A38" s="15">
        <v>29</v>
      </c>
      <c r="B38" s="15" t="s">
        <v>22</v>
      </c>
      <c r="C38" s="16" t="s">
        <v>127</v>
      </c>
      <c r="D38" s="16" t="s">
        <v>128</v>
      </c>
      <c r="E38" s="16" t="s">
        <v>129</v>
      </c>
      <c r="F38" s="16" t="s">
        <v>58</v>
      </c>
      <c r="G38" s="15" t="s">
        <v>27</v>
      </c>
      <c r="H38" s="8" t="s">
        <v>130</v>
      </c>
      <c r="I38" s="8" t="s">
        <v>70</v>
      </c>
      <c r="J38" s="15">
        <f t="shared" si="1"/>
        <v>150</v>
      </c>
      <c r="K38" s="34">
        <v>140</v>
      </c>
      <c r="L38" s="34">
        <v>10</v>
      </c>
      <c r="M38" s="16" t="s">
        <v>54</v>
      </c>
      <c r="N38" s="16" t="s">
        <v>54</v>
      </c>
      <c r="O38" s="8"/>
    </row>
    <row r="39" s="1" customFormat="1" ht="40.5" spans="1:15">
      <c r="A39" s="15">
        <v>30</v>
      </c>
      <c r="B39" s="15" t="s">
        <v>22</v>
      </c>
      <c r="C39" s="16" t="s">
        <v>127</v>
      </c>
      <c r="D39" s="16" t="s">
        <v>131</v>
      </c>
      <c r="E39" s="16" t="s">
        <v>132</v>
      </c>
      <c r="F39" s="16" t="s">
        <v>26</v>
      </c>
      <c r="G39" s="15" t="s">
        <v>27</v>
      </c>
      <c r="H39" s="8" t="s">
        <v>133</v>
      </c>
      <c r="I39" s="8" t="s">
        <v>70</v>
      </c>
      <c r="J39" s="15">
        <f t="shared" si="1"/>
        <v>186.2</v>
      </c>
      <c r="K39" s="34">
        <v>93</v>
      </c>
      <c r="L39" s="34">
        <v>93.2</v>
      </c>
      <c r="M39" s="16" t="s">
        <v>54</v>
      </c>
      <c r="N39" s="16" t="s">
        <v>54</v>
      </c>
      <c r="O39" s="8"/>
    </row>
    <row r="40" s="1" customFormat="1" ht="28.5" spans="1:15">
      <c r="A40" s="15">
        <v>31</v>
      </c>
      <c r="B40" s="15" t="s">
        <v>22</v>
      </c>
      <c r="C40" s="16" t="s">
        <v>42</v>
      </c>
      <c r="D40" s="16" t="s">
        <v>71</v>
      </c>
      <c r="E40" s="16" t="s">
        <v>134</v>
      </c>
      <c r="F40" s="16" t="s">
        <v>58</v>
      </c>
      <c r="G40" s="16"/>
      <c r="H40" s="16" t="s">
        <v>135</v>
      </c>
      <c r="I40" s="16"/>
      <c r="J40" s="15">
        <f t="shared" si="1"/>
        <v>20</v>
      </c>
      <c r="K40" s="34"/>
      <c r="L40" s="34">
        <v>20</v>
      </c>
      <c r="M40" s="16" t="s">
        <v>54</v>
      </c>
      <c r="N40" s="16" t="s">
        <v>54</v>
      </c>
      <c r="O40" s="8"/>
    </row>
    <row r="41" s="1" customFormat="1" ht="28.5" spans="1:15">
      <c r="A41" s="15">
        <v>32</v>
      </c>
      <c r="B41" s="15" t="s">
        <v>22</v>
      </c>
      <c r="C41" s="16" t="s">
        <v>82</v>
      </c>
      <c r="D41" s="16" t="s">
        <v>89</v>
      </c>
      <c r="E41" s="16" t="s">
        <v>136</v>
      </c>
      <c r="F41" s="16" t="s">
        <v>58</v>
      </c>
      <c r="G41" s="16"/>
      <c r="H41" s="16" t="s">
        <v>137</v>
      </c>
      <c r="I41" s="16"/>
      <c r="J41" s="15">
        <f t="shared" si="1"/>
        <v>20</v>
      </c>
      <c r="K41" s="34"/>
      <c r="L41" s="34">
        <v>20</v>
      </c>
      <c r="M41" s="16" t="s">
        <v>54</v>
      </c>
      <c r="N41" s="16" t="s">
        <v>54</v>
      </c>
      <c r="O41" s="8"/>
    </row>
    <row r="42" s="1" customFormat="1" ht="40.5" spans="1:15">
      <c r="A42" s="15">
        <v>33</v>
      </c>
      <c r="B42" s="15" t="s">
        <v>22</v>
      </c>
      <c r="C42" s="16" t="s">
        <v>34</v>
      </c>
      <c r="D42" s="16" t="s">
        <v>138</v>
      </c>
      <c r="E42" s="16" t="s">
        <v>139</v>
      </c>
      <c r="F42" s="16" t="s">
        <v>58</v>
      </c>
      <c r="G42" s="15" t="s">
        <v>27</v>
      </c>
      <c r="H42" s="8" t="s">
        <v>140</v>
      </c>
      <c r="I42" s="8"/>
      <c r="J42" s="15">
        <f t="shared" si="1"/>
        <v>450</v>
      </c>
      <c r="K42" s="34"/>
      <c r="L42" s="34">
        <v>450</v>
      </c>
      <c r="M42" s="16" t="s">
        <v>54</v>
      </c>
      <c r="N42" s="16" t="s">
        <v>54</v>
      </c>
      <c r="O42" s="33"/>
    </row>
    <row r="43" s="1" customFormat="1" ht="28.5" spans="1:15">
      <c r="A43" s="15">
        <v>34</v>
      </c>
      <c r="B43" s="15" t="s">
        <v>22</v>
      </c>
      <c r="C43" s="16" t="s">
        <v>29</v>
      </c>
      <c r="D43" s="16" t="s">
        <v>141</v>
      </c>
      <c r="E43" s="16" t="s">
        <v>142</v>
      </c>
      <c r="F43" s="16" t="s">
        <v>58</v>
      </c>
      <c r="G43" s="15" t="s">
        <v>27</v>
      </c>
      <c r="H43" s="16" t="s">
        <v>143</v>
      </c>
      <c r="I43" s="23"/>
      <c r="J43" s="15">
        <f t="shared" si="1"/>
        <v>335.4</v>
      </c>
      <c r="K43" s="9"/>
      <c r="L43" s="9">
        <v>335.4</v>
      </c>
      <c r="M43" s="16" t="s">
        <v>54</v>
      </c>
      <c r="N43" s="16" t="s">
        <v>54</v>
      </c>
      <c r="O43" s="33"/>
    </row>
    <row r="44" s="1" customFormat="1" ht="28.5" spans="1:15">
      <c r="A44" s="15">
        <v>35</v>
      </c>
      <c r="B44" s="15" t="s">
        <v>22</v>
      </c>
      <c r="C44" s="16" t="s">
        <v>78</v>
      </c>
      <c r="D44" s="16" t="s">
        <v>144</v>
      </c>
      <c r="E44" s="16" t="s">
        <v>145</v>
      </c>
      <c r="F44" s="16" t="s">
        <v>58</v>
      </c>
      <c r="G44" s="15" t="s">
        <v>27</v>
      </c>
      <c r="H44" s="16" t="s">
        <v>146</v>
      </c>
      <c r="I44" s="23"/>
      <c r="J44" s="15">
        <f t="shared" si="1"/>
        <v>310</v>
      </c>
      <c r="K44" s="9"/>
      <c r="L44" s="9">
        <v>310</v>
      </c>
      <c r="M44" s="16" t="s">
        <v>54</v>
      </c>
      <c r="N44" s="16" t="s">
        <v>54</v>
      </c>
      <c r="O44" s="33"/>
    </row>
    <row r="45" s="1" customFormat="1" ht="28.5" spans="1:15">
      <c r="A45" s="15">
        <v>36</v>
      </c>
      <c r="B45" s="15" t="s">
        <v>22</v>
      </c>
      <c r="C45" s="22" t="s">
        <v>34</v>
      </c>
      <c r="D45" s="8" t="s">
        <v>147</v>
      </c>
      <c r="E45" s="16" t="s">
        <v>148</v>
      </c>
      <c r="F45" s="16" t="s">
        <v>58</v>
      </c>
      <c r="G45" s="23"/>
      <c r="H45" s="24" t="s">
        <v>149</v>
      </c>
      <c r="I45" s="32"/>
      <c r="J45" s="15">
        <f t="shared" si="1"/>
        <v>19</v>
      </c>
      <c r="K45" s="9"/>
      <c r="L45" s="9">
        <v>19</v>
      </c>
      <c r="M45" s="16" t="s">
        <v>54</v>
      </c>
      <c r="N45" s="16" t="s">
        <v>54</v>
      </c>
      <c r="O45" s="8"/>
    </row>
    <row r="46" s="1" customFormat="1" ht="28.5" spans="1:15">
      <c r="A46" s="15">
        <v>37</v>
      </c>
      <c r="B46" s="15" t="s">
        <v>22</v>
      </c>
      <c r="C46" s="16" t="s">
        <v>127</v>
      </c>
      <c r="D46" s="16" t="s">
        <v>128</v>
      </c>
      <c r="E46" s="16" t="s">
        <v>150</v>
      </c>
      <c r="F46" s="16" t="s">
        <v>58</v>
      </c>
      <c r="G46" s="23"/>
      <c r="H46" s="16" t="s">
        <v>151</v>
      </c>
      <c r="I46" s="32"/>
      <c r="J46" s="15">
        <f t="shared" si="1"/>
        <v>140</v>
      </c>
      <c r="K46" s="9"/>
      <c r="L46" s="9">
        <v>140</v>
      </c>
      <c r="M46" s="16" t="s">
        <v>54</v>
      </c>
      <c r="N46" s="16" t="s">
        <v>127</v>
      </c>
      <c r="O46" s="8" t="s">
        <v>152</v>
      </c>
    </row>
    <row r="47" s="1" customFormat="1" ht="28.5" spans="1:15">
      <c r="A47" s="13" t="s">
        <v>20</v>
      </c>
      <c r="B47" s="14"/>
      <c r="C47" s="14"/>
      <c r="D47" s="14"/>
      <c r="E47" s="14"/>
      <c r="F47" s="14"/>
      <c r="G47" s="14"/>
      <c r="H47" s="14"/>
      <c r="I47" s="32"/>
      <c r="J47" s="9">
        <f>SUM(J48:J48)</f>
        <v>35.4</v>
      </c>
      <c r="K47" s="9">
        <f>SUM(K48:K48)</f>
        <v>0</v>
      </c>
      <c r="L47" s="9">
        <f>SUM(L48:L48)</f>
        <v>35.4</v>
      </c>
      <c r="M47" s="16" t="s">
        <v>153</v>
      </c>
      <c r="N47" s="9"/>
      <c r="O47" s="33"/>
    </row>
    <row r="48" s="1" customFormat="1" ht="42.75" spans="1:15">
      <c r="A48" s="15">
        <v>38</v>
      </c>
      <c r="B48" s="15" t="s">
        <v>22</v>
      </c>
      <c r="C48" s="16" t="s">
        <v>49</v>
      </c>
      <c r="D48" s="16"/>
      <c r="E48" s="8" t="s">
        <v>154</v>
      </c>
      <c r="F48" s="16" t="s">
        <v>58</v>
      </c>
      <c r="G48" s="15" t="s">
        <v>27</v>
      </c>
      <c r="H48" s="25" t="s">
        <v>155</v>
      </c>
      <c r="I48" s="8" t="s">
        <v>156</v>
      </c>
      <c r="J48" s="15">
        <f>K48+L48</f>
        <v>35.4</v>
      </c>
      <c r="K48" s="15"/>
      <c r="L48" s="15">
        <v>35.4</v>
      </c>
      <c r="M48" s="16" t="s">
        <v>153</v>
      </c>
      <c r="N48" s="16" t="s">
        <v>153</v>
      </c>
      <c r="O48" s="8"/>
    </row>
  </sheetData>
  <mergeCells count="23">
    <mergeCell ref="B2:O2"/>
    <mergeCell ref="A3:O3"/>
    <mergeCell ref="B4:D4"/>
    <mergeCell ref="J4:L4"/>
    <mergeCell ref="K5:L5"/>
    <mergeCell ref="A7:I7"/>
    <mergeCell ref="A8:I8"/>
    <mergeCell ref="A16:I16"/>
    <mergeCell ref="A47:I47"/>
    <mergeCell ref="C48:D48"/>
    <mergeCell ref="A4:A6"/>
    <mergeCell ref="B5:B6"/>
    <mergeCell ref="C5:C6"/>
    <mergeCell ref="D5:D6"/>
    <mergeCell ref="E4:E6"/>
    <mergeCell ref="F4:F6"/>
    <mergeCell ref="G4:G6"/>
    <mergeCell ref="H4:H6"/>
    <mergeCell ref="I4:I6"/>
    <mergeCell ref="J5:J6"/>
    <mergeCell ref="M4:M6"/>
    <mergeCell ref="N4:N6"/>
    <mergeCell ref="O4:O6"/>
  </mergeCells>
  <pageMargins left="0.354166666666667" right="0.393055555555556" top="0.393055555555556" bottom="0.354166666666667" header="0.298611111111111" footer="0.298611111111111"/>
  <pageSetup paperSize="9" scale="54" orientation="landscape" horizontalDpi="600"/>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封云山小玄子</cp:lastModifiedBy>
  <dcterms:created xsi:type="dcterms:W3CDTF">2023-05-12T11:15:00Z</dcterms:created>
  <dcterms:modified xsi:type="dcterms:W3CDTF">2024-11-08T03:12:02Z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5A2823E625DF430F979899DCAE33A0C2_12</vt:lpwstr>
  </property>
  <property fmtid="{D5CDD505-2E9C-101B-9397-08002B2CF9AE}" pid="4" name="KSOReadingLayout">
    <vt:bool>true</vt:bool>
  </property>
</Properties>
</file>